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'Прайс'!$A$6:$X$9</definedName>
    <definedName name="_xlnm.Print_Titles" localSheetId="0">'Прайс'!$1:$9</definedName>
    <definedName name="_xlnm.Print_Area" localSheetId="0">'Прайс'!$A$1:$X$132</definedName>
  </definedNames>
  <calcPr fullCalcOnLoad="1"/>
</workbook>
</file>

<file path=xl/sharedStrings.xml><?xml version="1.0" encoding="utf-8"?>
<sst xmlns="http://schemas.openxmlformats.org/spreadsheetml/2006/main" count="251" uniqueCount="164">
  <si>
    <t xml:space="preserve">ДАТА           </t>
  </si>
  <si>
    <t>МАРШРУТ</t>
  </si>
  <si>
    <t>ПЕРИОД ДЕЙСТВИЯ ЦЕНЫ</t>
  </si>
  <si>
    <t>КОМФОРТАБЕЛЬНЫЕ КАЮТЫ                  
(туалет, душ, кондиционер)</t>
  </si>
  <si>
    <t>КАЮТЫ  С  УМЫВАЛЬНИКОМ 
(горячая и холодная вода)</t>
  </si>
  <si>
    <t xml:space="preserve">АЛЬФА </t>
  </si>
  <si>
    <t>ДЕЛЬТА, АЛЬФА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</si>
  <si>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</si>
  <si>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</si>
  <si>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</si>
  <si>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</si>
  <si>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</si>
  <si>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</si>
  <si>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</si>
  <si>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</si>
  <si>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>2 м</t>
  </si>
  <si>
    <t>1 доп.м.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</si>
  <si>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</si>
  <si>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</si>
  <si>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</si>
  <si>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</si>
  <si>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</si>
  <si>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</si>
  <si>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ДЕЛЬТА</t>
  </si>
  <si>
    <t>Детская путёвка        без места             8-14 лет</t>
  </si>
  <si>
    <t>Цены даны в рублях на 1 человека.</t>
  </si>
  <si>
    <t>Подселение в каюты 2Б класса возможно только по варианту и по цене «размещение на 3-х».</t>
  </si>
  <si>
    <t>ГАММА</t>
  </si>
  <si>
    <t xml:space="preserve">ГАММА </t>
  </si>
  <si>
    <t xml:space="preserve">Шлюпочная </t>
  </si>
  <si>
    <t xml:space="preserve">Средняя </t>
  </si>
  <si>
    <t>Шлюпочная, средняя</t>
  </si>
  <si>
    <t xml:space="preserve">Шлюпочная, средняя </t>
  </si>
  <si>
    <t xml:space="preserve">Средняя, главная </t>
  </si>
  <si>
    <t xml:space="preserve">Главная </t>
  </si>
  <si>
    <t>Нижняя</t>
  </si>
  <si>
    <t>Мест  →</t>
  </si>
  <si>
    <t>ГАММА ЭКОНОМ</t>
  </si>
  <si>
    <t>Свияжск, Болгар</t>
  </si>
  <si>
    <t>23.08-01.09  средний сезон</t>
  </si>
  <si>
    <t>23.08-01.09 средний сезон</t>
  </si>
  <si>
    <t>10.09-20.09 низкий сезон</t>
  </si>
  <si>
    <t>Круизы из Перми - 2019</t>
  </si>
  <si>
    <t>базовая</t>
  </si>
  <si>
    <t xml:space="preserve">15.05-20.05 низкий сезон  </t>
  </si>
  <si>
    <t xml:space="preserve">21.05-31.05 низкий сезон  </t>
  </si>
  <si>
    <t xml:space="preserve">01.06-09.06 средний сезон  </t>
  </si>
  <si>
    <t xml:space="preserve">10.06-19.06 средний сезон </t>
  </si>
  <si>
    <t>20.06-01.07 высокий сезон</t>
  </si>
  <si>
    <t>02.07-12.07 высокий сезон</t>
  </si>
  <si>
    <t>12.07-14.07 высокий сезон</t>
  </si>
  <si>
    <t>15.07-30.07 высокий сезон</t>
  </si>
  <si>
    <t>30.07-09.08  высокий сезон</t>
  </si>
  <si>
    <t>09.08-11.08  высокий сезон</t>
  </si>
  <si>
    <t>11.08-22.08  высокий сезон</t>
  </si>
  <si>
    <t>01.09-09.09 средний сезон</t>
  </si>
  <si>
    <t>20.09-22.09 низкий сезон</t>
  </si>
  <si>
    <t>3 м</t>
  </si>
  <si>
    <t>Главная</t>
  </si>
  <si>
    <t>4 м                          (2-ярусн. + диван)</t>
  </si>
  <si>
    <t>15.05-20.05</t>
  </si>
  <si>
    <t>20.06-01.07</t>
  </si>
  <si>
    <t>02.07-12.07</t>
  </si>
  <si>
    <t>Сарапул + Ижевск или Бураново или Карамас-Пельга</t>
  </si>
  <si>
    <t>15.07-30.07</t>
  </si>
  <si>
    <t>09.08-11.08</t>
  </si>
  <si>
    <t>11.08-22.08</t>
  </si>
  <si>
    <t>10.06-19.06, 30.07-09.08, 23.08-01.09</t>
  </si>
  <si>
    <t>12.07-14.07, 20.09-22.09</t>
  </si>
  <si>
    <t>Свияжск - Казань - Болгар</t>
  </si>
  <si>
    <t>Волгоград - Казань</t>
  </si>
  <si>
    <t>Самара - Нижний Новгород</t>
  </si>
  <si>
    <t>Ярославль</t>
  </si>
  <si>
    <t>Ярославль + Владимир, Суздаль</t>
  </si>
  <si>
    <t>Дубна - Тверь</t>
  </si>
  <si>
    <t>Тверь + оз.Селигер (Нилова Пустынь, Осташков), Торжок</t>
  </si>
  <si>
    <t>Тверь + Москва</t>
  </si>
  <si>
    <t>«Ярославское взморье» - Тутаев</t>
  </si>
  <si>
    <t>Ярославль + Сергиев Посад, Москва (1 ночь), Ростов Великий</t>
  </si>
  <si>
    <t>о.Кижи - Петрозаводск</t>
  </si>
  <si>
    <t>о.Кижи + Соловки</t>
  </si>
  <si>
    <t>о.Кижи + Валаам, Рускеала</t>
  </si>
  <si>
    <t>Углич - Мышкин</t>
  </si>
  <si>
    <t>Нижний Новгород - Городец + Санкт-Петербург (2 дня) - Ярославль</t>
  </si>
  <si>
    <t>Нижний Новгород - Самара</t>
  </si>
  <si>
    <t>2 м
(2-ярусн.)</t>
  </si>
  <si>
    <t>3 м
(2-ярусн.)</t>
  </si>
  <si>
    <t>4 м
(2-ярусн.)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</si>
  <si>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</si>
  <si>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</si>
  <si>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БЕТА ЭКОНОМ (без кондиционера)</t>
  </si>
  <si>
    <r>
      <t xml:space="preserve">Чайковский - Сарапул + Ижевск или Бураново или Карамас-Пельга  </t>
    </r>
    <r>
      <rPr>
        <b/>
        <sz val="36"/>
        <color indexed="10"/>
        <rFont val="Arial"/>
        <family val="2"/>
      </rPr>
      <t>Уикэнд!</t>
    </r>
  </si>
  <si>
    <r>
      <t>Березники + Усолье</t>
    </r>
    <r>
      <rPr>
        <b/>
        <sz val="36"/>
        <color indexed="10"/>
        <rFont val="Arial"/>
        <family val="2"/>
      </rPr>
      <t xml:space="preserve"> Уикэнд!</t>
    </r>
  </si>
  <si>
    <r>
      <t xml:space="preserve">Березники + Соликамск, Чердынь </t>
    </r>
    <r>
      <rPr>
        <b/>
        <sz val="36"/>
        <color indexed="10"/>
        <rFont val="Arial"/>
        <family val="2"/>
      </rPr>
      <t>Уикэнд!</t>
    </r>
  </si>
  <si>
    <r>
      <t xml:space="preserve">Березники + Всеволодо-Вильва и Голубое озеро </t>
    </r>
    <r>
      <rPr>
        <b/>
        <sz val="36"/>
        <color indexed="10"/>
        <rFont val="Arial"/>
        <family val="2"/>
      </rPr>
      <t>Уикэнд!</t>
    </r>
  </si>
  <si>
    <r>
      <t xml:space="preserve">Сарапул + Ижевск или Бураново или Карамас-Пельга </t>
    </r>
    <r>
      <rPr>
        <b/>
        <sz val="36"/>
        <color indexed="10"/>
        <rFont val="Arial"/>
        <family val="2"/>
      </rPr>
      <t>Уикэнд!</t>
    </r>
  </si>
  <si>
    <r>
      <t>В круизе Ярославль + Владимир, Суздаль: а</t>
    </r>
    <r>
      <rPr>
        <b/>
        <sz val="26"/>
        <rFont val="Arial"/>
        <family val="2"/>
      </rPr>
      <t>втобусный тур Владимир - Суздаль</t>
    </r>
  </si>
  <si>
    <r>
      <t>В круизе Тверь + оз.Селигер (Нилова Пустынь, Осташков), Торжок:</t>
    </r>
    <r>
      <rPr>
        <b/>
        <sz val="26"/>
        <rFont val="Arial"/>
        <family val="2"/>
      </rPr>
      <t xml:space="preserve"> автобусный тур Тверь + оз.Селигер (Нилова Пустынь, Осташков), Торжок</t>
    </r>
  </si>
  <si>
    <r>
      <t>В круизе Тверь + Москва:</t>
    </r>
    <r>
      <rPr>
        <b/>
        <sz val="26"/>
        <rFont val="Arial"/>
        <family val="2"/>
      </rPr>
      <t xml:space="preserve"> автобусный тур в Москву, поездка на "Сапсане", короткая обзорная по Твери</t>
    </r>
  </si>
  <si>
    <r>
      <t>В круизе «Ярославское взморье» - Тутаев:</t>
    </r>
    <r>
      <rPr>
        <b/>
        <sz val="26"/>
        <rFont val="Arial"/>
        <family val="2"/>
      </rPr>
      <t xml:space="preserve"> Тутаев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</si>
  <si>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Сергиев Посад - Москва (1 ночь) - Ростов Великий</t>
    </r>
  </si>
  <si>
    <r>
      <rPr>
        <sz val="26"/>
        <rFont val="Arial"/>
        <family val="2"/>
      </rP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</si>
  <si>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rPr>
        <sz val="26"/>
        <rFont val="Arial"/>
        <family val="2"/>
      </rP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</si>
  <si>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rPr>
        <sz val="26"/>
        <rFont val="Arial"/>
        <family val="2"/>
      </rP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</si>
  <si>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r>
      <rPr>
        <sz val="26"/>
        <rFont val="Arial"/>
        <family val="2"/>
      </rP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</si>
  <si>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rPr>
        <sz val="26"/>
        <rFont val="Arial"/>
        <family val="2"/>
      </rP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</si>
  <si>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rPr>
        <sz val="26"/>
        <rFont val="Arial"/>
        <family val="2"/>
      </rP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</si>
  <si>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>В круизе Углич - Мышкин:</t>
    </r>
    <r>
      <rPr>
        <b/>
        <sz val="26"/>
        <rFont val="Arial"/>
        <family val="2"/>
      </rPr>
      <t xml:space="preserve">  Тутаев</t>
    </r>
  </si>
  <si>
    <r>
      <t>В круизе Городец + Санкт-Петербург (2 дня):</t>
    </r>
    <r>
      <rPr>
        <b/>
        <sz val="26"/>
        <rFont val="Arial"/>
        <family val="2"/>
      </rPr>
      <t xml:space="preserve">  ж/д Н.Новгород - Санкт-Петербург - Ярославль, 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</si>
  <si>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</si>
  <si>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Детская путёвка              без места               4-7 лет</t>
  </si>
  <si>
    <t xml:space="preserve">                 </t>
  </si>
  <si>
    <t>Теплоход «МИХАИЛ КУТУЗОВ»</t>
  </si>
  <si>
    <t>автобусная обзорная в Санкт-Петербурге, проживание в гостинице в Санкт-Петербурге (1 ночь), 1 завтрак, 1 обед и 1 ужин в Санкт-Петербурге</t>
  </si>
  <si>
    <t xml:space="preserve">  Пермь - Дубна - Тверь (высадка) </t>
  </si>
  <si>
    <t>20.06-25.06 высокий сезон</t>
  </si>
  <si>
    <t xml:space="preserve">Тверь (посадка) - Калязин - Углич - Мышкин - Пермь </t>
  </si>
  <si>
    <t>25.06-01.07 высокий сезон</t>
  </si>
  <si>
    <t>15.07-22.07 высокий сезон</t>
  </si>
  <si>
    <t>Пермь - о.Кижи - Петрозаводск (высадка)</t>
  </si>
  <si>
    <t>22.07-30.07 высокий сезон</t>
  </si>
  <si>
    <t xml:space="preserve">  Петрозаводск (посадка) - Болгар - Пермь</t>
  </si>
  <si>
    <t>Калязин, Углич, Мышкин</t>
  </si>
  <si>
    <t>25.06-01.07</t>
  </si>
  <si>
    <t>15.07-22.07</t>
  </si>
  <si>
    <t>Пешеходная экскурсия на о.Кижи</t>
  </si>
  <si>
    <t>22.07-30.07</t>
  </si>
  <si>
    <t>Болгар</t>
  </si>
  <si>
    <t>Елабуга - Свияжск - Казань (высадка)</t>
  </si>
  <si>
    <t xml:space="preserve">15.05-17.05 низкий сезон  </t>
  </si>
  <si>
    <t xml:space="preserve">21.05-24.05 низкий сезон  </t>
  </si>
  <si>
    <t xml:space="preserve">01.06-06.06 средний сезон  </t>
  </si>
  <si>
    <t xml:space="preserve">10.06-14.06 средний сезон </t>
  </si>
  <si>
    <t>27.08-01.09 средний сезон</t>
  </si>
  <si>
    <t xml:space="preserve">  Ярославль (посадка) - Кострома - Нижний Новгород - Мариинский Посад - Казань - Нижнекамск - Сарапул (Ижевск, этно) - Пермь</t>
  </si>
  <si>
    <t>04.09-09.09 средний сезон</t>
  </si>
  <si>
    <t>Нижний Новгород (посадка) - Казань - Самара - Болгар - Сарапул - Пермь</t>
  </si>
  <si>
    <t>17.09-20.09 низкий сезон</t>
  </si>
  <si>
    <t>Самара (посадка) - Ширяево - Болгар - Сарапул - Пермь</t>
  </si>
  <si>
    <t>15.05-17.05</t>
  </si>
  <si>
    <t>Свияжск</t>
  </si>
  <si>
    <r>
      <t xml:space="preserve">базовая        </t>
    </r>
    <r>
      <rPr>
        <sz val="24"/>
        <color indexed="8"/>
        <rFont val="Arial"/>
        <family val="2"/>
      </rPr>
      <t xml:space="preserve">    изменена с 01.11*</t>
    </r>
  </si>
  <si>
    <t>*  Изменения касаются новых бронирований с 01.11.2018.</t>
  </si>
  <si>
    <t>Казань + база отдыха «Лебяжье» (5 дней / 4 ночи)</t>
  </si>
  <si>
    <t>Казань + база отдыха «Лебяжье» (6 дней / 5 ночей)</t>
  </si>
  <si>
    <t>Казань + база отдыха «Лебяжье» (5 дней / 5 ночей)</t>
  </si>
  <si>
    <t>10.06-19.06, 23.08-01.09</t>
  </si>
  <si>
    <r>
      <t xml:space="preserve">В круизе Казань + база отдыха «Лебяжье» (5 дней / 5 ночей):  </t>
    </r>
    <r>
      <rPr>
        <b/>
        <sz val="26"/>
        <rFont val="Arial"/>
        <family val="2"/>
      </rPr>
      <t>отдых на базе «Лебяжье» (Казань) (5 дней / 5 ночей)</t>
    </r>
  </si>
  <si>
    <r>
      <t xml:space="preserve">В круизе Казань + база отдыха «Лебяжье» (5 дней / 4 ночи):  </t>
    </r>
    <r>
      <rPr>
        <b/>
        <sz val="26"/>
        <rFont val="Arial"/>
        <family val="2"/>
      </rPr>
      <t>отдых на базе «Лебяжье» (Казань) (5 дней / 4 ночи)</t>
    </r>
  </si>
  <si>
    <r>
      <t xml:space="preserve">В круизе Казань + база отдыха «Лебяжье» (6 дней / 5 ночей):  </t>
    </r>
    <r>
      <rPr>
        <b/>
        <sz val="26"/>
        <rFont val="Arial"/>
        <family val="2"/>
      </rPr>
      <t>отдых на базе «Лебяжье» (Казань) (6 дней / 5 ночей)</t>
    </r>
  </si>
  <si>
    <t>30.07-09.08</t>
  </si>
  <si>
    <r>
      <t xml:space="preserve">базовая        </t>
    </r>
    <r>
      <rPr>
        <sz val="24"/>
        <color indexed="8"/>
        <rFont val="Arial"/>
        <family val="2"/>
      </rPr>
      <t xml:space="preserve">    изменена с 01.12**</t>
    </r>
  </si>
  <si>
    <t>**  Изменения касаются новых бронирований с 01.12.2018.</t>
  </si>
  <si>
    <t xml:space="preserve">21.05-25.05 низкий сезон  </t>
  </si>
  <si>
    <t>Пермь - Нижнекамск - Казань - Самара - Саратов (высадка)</t>
  </si>
  <si>
    <t>30.07-03.08  высокий сезон</t>
  </si>
  <si>
    <t>Пермь - Чайковский - Чистополь - Козьмодемьянск - Макарьев - Нижний Новгород (высадка)</t>
  </si>
  <si>
    <t>Пермь - Нижнекамск - Казань - Самара (высадка)</t>
  </si>
  <si>
    <t>Пермь - Елабуга - Казань - Самара - Свияжск - Нижний Новгород (высадка)</t>
  </si>
  <si>
    <t>Пермь - Елабуга - Свияжск - Нижний Новгород - Кинешма - Ярославль (высадка)</t>
  </si>
  <si>
    <t xml:space="preserve">Пермь - Елабуга - Свияжск - Нижний Новгород + Владимир, Суздаль - Ярославль (высадка) </t>
  </si>
  <si>
    <t>до 31 января</t>
  </si>
  <si>
    <t>***  Изменения касаются новых бронирований с 16.01.2019.</t>
  </si>
  <si>
    <r>
      <t xml:space="preserve">базовая        </t>
    </r>
    <r>
      <rPr>
        <sz val="24"/>
        <color indexed="8"/>
        <rFont val="Arial"/>
        <family val="2"/>
      </rPr>
      <t xml:space="preserve">    изменена с 16.01***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</si>
</sst>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-mmm\-yy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2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2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4"/>
      <color indexed="8"/>
      <name val="Arial Cyr"/>
      <family val="2"/>
    </font>
    <font>
      <b/>
      <sz val="36"/>
      <name val="Arial"/>
      <family val="2"/>
    </font>
    <font>
      <b/>
      <sz val="36"/>
      <color indexed="1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i/>
      <sz val="26"/>
      <name val="Arial"/>
      <family val="2"/>
    </font>
    <font>
      <sz val="32"/>
      <name val="Arial Cyr"/>
      <family val="2"/>
    </font>
    <font>
      <b/>
      <sz val="7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Arial"/>
      <family val="2"/>
    </font>
    <font>
      <sz val="26"/>
      <color indexed="10"/>
      <name val="Arial"/>
      <family val="2"/>
    </font>
    <font>
      <sz val="16"/>
      <color indexed="9"/>
      <name val="Arial"/>
      <family val="2"/>
    </font>
    <font>
      <b/>
      <sz val="20"/>
      <color indexed="8"/>
      <name val="Tahoma"/>
      <family val="0"/>
    </font>
    <font>
      <sz val="10"/>
      <color indexed="8"/>
      <name val="Times New Roman"/>
      <family val="0"/>
    </font>
    <font>
      <sz val="26"/>
      <color indexed="8"/>
      <name val="Zurich Blk Win95BT"/>
      <family val="0"/>
    </font>
    <font>
      <i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Arial"/>
      <family val="2"/>
    </font>
    <font>
      <sz val="26"/>
      <color rgb="FFFF0000"/>
      <name val="Arial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2" fillId="0" borderId="0" xfId="66">
      <alignment/>
      <protection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9" fontId="3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/>
    </xf>
    <xf numFmtId="0" fontId="52" fillId="33" borderId="0" xfId="66" applyFill="1">
      <alignment/>
      <protection/>
    </xf>
    <xf numFmtId="0" fontId="19" fillId="34" borderId="10" xfId="91" applyNumberFormat="1" applyFont="1" applyFill="1" applyBorder="1" applyAlignment="1">
      <alignment horizontal="center" vertical="center" wrapText="1"/>
      <protection/>
    </xf>
    <xf numFmtId="0" fontId="20" fillId="0" borderId="10" xfId="91" applyNumberFormat="1" applyFont="1" applyFill="1" applyBorder="1" applyAlignment="1">
      <alignment horizontal="center" vertical="center" wrapText="1"/>
      <protection/>
    </xf>
    <xf numFmtId="0" fontId="16" fillId="35" borderId="10" xfId="78" applyFont="1" applyFill="1" applyBorder="1" applyAlignment="1">
      <alignment horizontal="right" vertical="center"/>
      <protection/>
    </xf>
    <xf numFmtId="0" fontId="13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25" fillId="0" borderId="0" xfId="0" applyFont="1" applyAlignment="1">
      <alignment/>
    </xf>
    <xf numFmtId="14" fontId="17" fillId="33" borderId="0" xfId="0" applyNumberFormat="1" applyFont="1" applyFill="1" applyBorder="1" applyAlignment="1">
      <alignment/>
    </xf>
    <xf numFmtId="0" fontId="70" fillId="33" borderId="0" xfId="0" applyFont="1" applyFill="1" applyAlignment="1">
      <alignment/>
    </xf>
    <xf numFmtId="0" fontId="25" fillId="33" borderId="0" xfId="0" applyFont="1" applyFill="1" applyBorder="1" applyAlignment="1">
      <alignment wrapText="1"/>
    </xf>
    <xf numFmtId="0" fontId="26" fillId="33" borderId="0" xfId="0" applyFont="1" applyFill="1" applyAlignment="1">
      <alignment horizontal="left" vertical="top" wrapText="1"/>
    </xf>
    <xf numFmtId="0" fontId="17" fillId="33" borderId="0" xfId="0" applyFont="1" applyFill="1" applyBorder="1" applyAlignment="1">
      <alignment vertical="center" wrapText="1"/>
    </xf>
    <xf numFmtId="3" fontId="27" fillId="34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7" fillId="38" borderId="0" xfId="0" applyFont="1" applyFill="1" applyAlignment="1">
      <alignment vertical="center" wrapText="1"/>
    </xf>
    <xf numFmtId="0" fontId="22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38" borderId="0" xfId="0" applyFont="1" applyFill="1" applyAlignment="1">
      <alignment vertical="center"/>
    </xf>
    <xf numFmtId="0" fontId="17" fillId="38" borderId="0" xfId="0" applyFont="1" applyFill="1" applyBorder="1" applyAlignment="1">
      <alignment horizontal="right"/>
    </xf>
    <xf numFmtId="0" fontId="71" fillId="33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91" applyNumberFormat="1" applyFont="1" applyFill="1" applyBorder="1" applyAlignment="1">
      <alignment horizontal="center" vertical="center" wrapText="1"/>
      <protection/>
    </xf>
    <xf numFmtId="3" fontId="27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5" fillId="0" borderId="10" xfId="78" applyFont="1" applyBorder="1" applyAlignment="1">
      <alignment horizontal="center" vertical="center"/>
      <protection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28" fillId="38" borderId="0" xfId="0" applyFont="1" applyFill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Обычный_Прайс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124</xdr:row>
      <xdr:rowOff>9525</xdr:rowOff>
    </xdr:from>
    <xdr:to>
      <xdr:col>8</xdr:col>
      <xdr:colOff>0</xdr:colOff>
      <xdr:row>124</xdr:row>
      <xdr:rowOff>9525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0393025" y="110680500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9525</xdr:colOff>
      <xdr:row>114</xdr:row>
      <xdr:rowOff>9525</xdr:rowOff>
    </xdr:from>
    <xdr:to>
      <xdr:col>7</xdr:col>
      <xdr:colOff>523875</xdr:colOff>
      <xdr:row>114</xdr:row>
      <xdr:rowOff>9525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2231350" y="106127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124</xdr:row>
      <xdr:rowOff>9525</xdr:rowOff>
    </xdr:from>
    <xdr:to>
      <xdr:col>8</xdr:col>
      <xdr:colOff>0</xdr:colOff>
      <xdr:row>124</xdr:row>
      <xdr:rowOff>9525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0393025" y="110680500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7</xdr:col>
      <xdr:colOff>9525</xdr:colOff>
      <xdr:row>103</xdr:row>
      <xdr:rowOff>9525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2231350" y="10099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124</xdr:row>
      <xdr:rowOff>9525</xdr:rowOff>
    </xdr:from>
    <xdr:to>
      <xdr:col>8</xdr:col>
      <xdr:colOff>0</xdr:colOff>
      <xdr:row>124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0393025" y="110680500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6</xdr:col>
      <xdr:colOff>0</xdr:colOff>
      <xdr:row>124</xdr:row>
      <xdr:rowOff>9525</xdr:rowOff>
    </xdr:from>
    <xdr:to>
      <xdr:col>8</xdr:col>
      <xdr:colOff>0</xdr:colOff>
      <xdr:row>124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0393025" y="110680500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7</xdr:col>
      <xdr:colOff>9525</xdr:colOff>
      <xdr:row>103</xdr:row>
      <xdr:rowOff>9525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2231350" y="10099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7</xdr:col>
      <xdr:colOff>9525</xdr:colOff>
      <xdr:row>103</xdr:row>
      <xdr:rowOff>9525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2231350" y="10099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7</xdr:col>
      <xdr:colOff>9525</xdr:colOff>
      <xdr:row>103</xdr:row>
      <xdr:rowOff>9525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2231350" y="10099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7</xdr:col>
      <xdr:colOff>9525</xdr:colOff>
      <xdr:row>103</xdr:row>
      <xdr:rowOff>9525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22231350" y="10099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7</xdr:col>
      <xdr:colOff>9525</xdr:colOff>
      <xdr:row>103</xdr:row>
      <xdr:rowOff>9525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22231350" y="10099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7</xdr:col>
      <xdr:colOff>9525</xdr:colOff>
      <xdr:row>103</xdr:row>
      <xdr:rowOff>9525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22231350" y="10099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124</xdr:row>
      <xdr:rowOff>9525</xdr:rowOff>
    </xdr:from>
    <xdr:to>
      <xdr:col>9</xdr:col>
      <xdr:colOff>0</xdr:colOff>
      <xdr:row>124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22221825" y="110680500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0</xdr:colOff>
      <xdr:row>124</xdr:row>
      <xdr:rowOff>9525</xdr:rowOff>
    </xdr:from>
    <xdr:to>
      <xdr:col>9</xdr:col>
      <xdr:colOff>0</xdr:colOff>
      <xdr:row>124</xdr:row>
      <xdr:rowOff>9525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22221825" y="110680500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0</xdr:colOff>
      <xdr:row>124</xdr:row>
      <xdr:rowOff>9525</xdr:rowOff>
    </xdr:from>
    <xdr:to>
      <xdr:col>9</xdr:col>
      <xdr:colOff>0</xdr:colOff>
      <xdr:row>124</xdr:row>
      <xdr:rowOff>9525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22221825" y="110680500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0</xdr:colOff>
      <xdr:row>124</xdr:row>
      <xdr:rowOff>9525</xdr:rowOff>
    </xdr:from>
    <xdr:to>
      <xdr:col>9</xdr:col>
      <xdr:colOff>0</xdr:colOff>
      <xdr:row>124</xdr:row>
      <xdr:rowOff>9525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22221825" y="110680500"/>
          <a:ext cx="365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523875</xdr:colOff>
      <xdr:row>119</xdr:row>
      <xdr:rowOff>9525</xdr:rowOff>
    </xdr:to>
    <xdr:sp>
      <xdr:nvSpPr>
        <xdr:cNvPr id="17" name="Text Box 6"/>
        <xdr:cNvSpPr txBox="1">
          <a:spLocks noChangeArrowheads="1"/>
        </xdr:cNvSpPr>
      </xdr:nvSpPr>
      <xdr:spPr>
        <a:xfrm>
          <a:off x="22231350" y="108461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523875</xdr:colOff>
      <xdr:row>119</xdr:row>
      <xdr:rowOff>9525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22231350" y="108461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523875</xdr:colOff>
      <xdr:row>120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22231350" y="10892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523875</xdr:colOff>
      <xdr:row>120</xdr:row>
      <xdr:rowOff>9525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22231350" y="10892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523875</xdr:colOff>
      <xdr:row>119</xdr:row>
      <xdr:rowOff>9525</xdr:rowOff>
    </xdr:to>
    <xdr:sp>
      <xdr:nvSpPr>
        <xdr:cNvPr id="23" name="Text Box 6"/>
        <xdr:cNvSpPr txBox="1">
          <a:spLocks noChangeArrowheads="1"/>
        </xdr:cNvSpPr>
      </xdr:nvSpPr>
      <xdr:spPr>
        <a:xfrm>
          <a:off x="22231350" y="108461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9525</xdr:colOff>
      <xdr:row>119</xdr:row>
      <xdr:rowOff>9525</xdr:rowOff>
    </xdr:to>
    <xdr:sp>
      <xdr:nvSpPr>
        <xdr:cNvPr id="24" name="Text Box 8"/>
        <xdr:cNvSpPr txBox="1">
          <a:spLocks noChangeArrowheads="1"/>
        </xdr:cNvSpPr>
      </xdr:nvSpPr>
      <xdr:spPr>
        <a:xfrm>
          <a:off x="22231350" y="10846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9525</xdr:colOff>
      <xdr:row>119</xdr:row>
      <xdr:rowOff>9525</xdr:rowOff>
    </xdr:to>
    <xdr:sp>
      <xdr:nvSpPr>
        <xdr:cNvPr id="25" name="Text Box 11"/>
        <xdr:cNvSpPr txBox="1">
          <a:spLocks noChangeArrowheads="1"/>
        </xdr:cNvSpPr>
      </xdr:nvSpPr>
      <xdr:spPr>
        <a:xfrm>
          <a:off x="22231350" y="10846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9525</xdr:colOff>
      <xdr:row>119</xdr:row>
      <xdr:rowOff>9525</xdr:rowOff>
    </xdr:to>
    <xdr:sp>
      <xdr:nvSpPr>
        <xdr:cNvPr id="26" name="Text Box 12"/>
        <xdr:cNvSpPr txBox="1">
          <a:spLocks noChangeArrowheads="1"/>
        </xdr:cNvSpPr>
      </xdr:nvSpPr>
      <xdr:spPr>
        <a:xfrm>
          <a:off x="22231350" y="10846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9525</xdr:colOff>
      <xdr:row>119</xdr:row>
      <xdr:rowOff>9525</xdr:rowOff>
    </xdr:to>
    <xdr:sp>
      <xdr:nvSpPr>
        <xdr:cNvPr id="27" name="Text Box 13"/>
        <xdr:cNvSpPr txBox="1">
          <a:spLocks noChangeArrowheads="1"/>
        </xdr:cNvSpPr>
      </xdr:nvSpPr>
      <xdr:spPr>
        <a:xfrm>
          <a:off x="22231350" y="10846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9525</xdr:colOff>
      <xdr:row>119</xdr:row>
      <xdr:rowOff>9525</xdr:rowOff>
    </xdr:to>
    <xdr:sp>
      <xdr:nvSpPr>
        <xdr:cNvPr id="28" name="Text Box 14"/>
        <xdr:cNvSpPr txBox="1">
          <a:spLocks noChangeArrowheads="1"/>
        </xdr:cNvSpPr>
      </xdr:nvSpPr>
      <xdr:spPr>
        <a:xfrm>
          <a:off x="22231350" y="10846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9525</xdr:colOff>
      <xdr:row>119</xdr:row>
      <xdr:rowOff>9525</xdr:rowOff>
    </xdr:to>
    <xdr:sp>
      <xdr:nvSpPr>
        <xdr:cNvPr id="29" name="Text Box 15"/>
        <xdr:cNvSpPr txBox="1">
          <a:spLocks noChangeArrowheads="1"/>
        </xdr:cNvSpPr>
      </xdr:nvSpPr>
      <xdr:spPr>
        <a:xfrm>
          <a:off x="22231350" y="10846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9525</xdr:colOff>
      <xdr:row>119</xdr:row>
      <xdr:rowOff>9525</xdr:rowOff>
    </xdr:to>
    <xdr:sp>
      <xdr:nvSpPr>
        <xdr:cNvPr id="30" name="Text Box 16"/>
        <xdr:cNvSpPr txBox="1">
          <a:spLocks noChangeArrowheads="1"/>
        </xdr:cNvSpPr>
      </xdr:nvSpPr>
      <xdr:spPr>
        <a:xfrm>
          <a:off x="22231350" y="10846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523875</xdr:colOff>
      <xdr:row>120</xdr:row>
      <xdr:rowOff>9525</xdr:rowOff>
    </xdr:to>
    <xdr:sp>
      <xdr:nvSpPr>
        <xdr:cNvPr id="31" name="Text Box 6"/>
        <xdr:cNvSpPr txBox="1">
          <a:spLocks noChangeArrowheads="1"/>
        </xdr:cNvSpPr>
      </xdr:nvSpPr>
      <xdr:spPr>
        <a:xfrm>
          <a:off x="22231350" y="10892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523875</xdr:colOff>
      <xdr:row>120</xdr:row>
      <xdr:rowOff>9525</xdr:rowOff>
    </xdr:to>
    <xdr:sp>
      <xdr:nvSpPr>
        <xdr:cNvPr id="32" name="Text Box 6"/>
        <xdr:cNvSpPr txBox="1">
          <a:spLocks noChangeArrowheads="1"/>
        </xdr:cNvSpPr>
      </xdr:nvSpPr>
      <xdr:spPr>
        <a:xfrm>
          <a:off x="22231350" y="10892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33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34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37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38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523875</xdr:colOff>
      <xdr:row>120</xdr:row>
      <xdr:rowOff>9525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22231350" y="10892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40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117</xdr:row>
      <xdr:rowOff>9525</xdr:rowOff>
    </xdr:from>
    <xdr:to>
      <xdr:col>7</xdr:col>
      <xdr:colOff>523875</xdr:colOff>
      <xdr:row>117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22231350" y="10752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523875</xdr:colOff>
      <xdr:row>119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22231350" y="108461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523875</xdr:colOff>
      <xdr:row>120</xdr:row>
      <xdr:rowOff>9525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22231350" y="10892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58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59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60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61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62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63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64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65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122</xdr:row>
      <xdr:rowOff>9525</xdr:rowOff>
    </xdr:from>
    <xdr:to>
      <xdr:col>6</xdr:col>
      <xdr:colOff>523875</xdr:colOff>
      <xdr:row>122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4025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7</xdr:col>
      <xdr:colOff>523875</xdr:colOff>
      <xdr:row>115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22231350" y="106594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104</xdr:row>
      <xdr:rowOff>9525</xdr:rowOff>
    </xdr:from>
    <xdr:to>
      <xdr:col>7</xdr:col>
      <xdr:colOff>9525</xdr:colOff>
      <xdr:row>104</xdr:row>
      <xdr:rowOff>9525</xdr:rowOff>
    </xdr:to>
    <xdr:sp>
      <xdr:nvSpPr>
        <xdr:cNvPr id="79" name="Text Box 8"/>
        <xdr:cNvSpPr txBox="1">
          <a:spLocks noChangeArrowheads="1"/>
        </xdr:cNvSpPr>
      </xdr:nvSpPr>
      <xdr:spPr>
        <a:xfrm>
          <a:off x="22231350" y="10146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104</xdr:row>
      <xdr:rowOff>9525</xdr:rowOff>
    </xdr:from>
    <xdr:to>
      <xdr:col>7</xdr:col>
      <xdr:colOff>9525</xdr:colOff>
      <xdr:row>104</xdr:row>
      <xdr:rowOff>9525</xdr:rowOff>
    </xdr:to>
    <xdr:sp>
      <xdr:nvSpPr>
        <xdr:cNvPr id="80" name="Text Box 11"/>
        <xdr:cNvSpPr txBox="1">
          <a:spLocks noChangeArrowheads="1"/>
        </xdr:cNvSpPr>
      </xdr:nvSpPr>
      <xdr:spPr>
        <a:xfrm>
          <a:off x="22231350" y="10146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104</xdr:row>
      <xdr:rowOff>9525</xdr:rowOff>
    </xdr:from>
    <xdr:to>
      <xdr:col>7</xdr:col>
      <xdr:colOff>9525</xdr:colOff>
      <xdr:row>104</xdr:row>
      <xdr:rowOff>9525</xdr:rowOff>
    </xdr:to>
    <xdr:sp>
      <xdr:nvSpPr>
        <xdr:cNvPr id="81" name="Text Box 12"/>
        <xdr:cNvSpPr txBox="1">
          <a:spLocks noChangeArrowheads="1"/>
        </xdr:cNvSpPr>
      </xdr:nvSpPr>
      <xdr:spPr>
        <a:xfrm>
          <a:off x="22231350" y="10146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104</xdr:row>
      <xdr:rowOff>9525</xdr:rowOff>
    </xdr:from>
    <xdr:to>
      <xdr:col>7</xdr:col>
      <xdr:colOff>9525</xdr:colOff>
      <xdr:row>104</xdr:row>
      <xdr:rowOff>9525</xdr:rowOff>
    </xdr:to>
    <xdr:sp>
      <xdr:nvSpPr>
        <xdr:cNvPr id="82" name="Text Box 13"/>
        <xdr:cNvSpPr txBox="1">
          <a:spLocks noChangeArrowheads="1"/>
        </xdr:cNvSpPr>
      </xdr:nvSpPr>
      <xdr:spPr>
        <a:xfrm>
          <a:off x="22231350" y="10146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104</xdr:row>
      <xdr:rowOff>9525</xdr:rowOff>
    </xdr:from>
    <xdr:to>
      <xdr:col>7</xdr:col>
      <xdr:colOff>9525</xdr:colOff>
      <xdr:row>104</xdr:row>
      <xdr:rowOff>9525</xdr:rowOff>
    </xdr:to>
    <xdr:sp>
      <xdr:nvSpPr>
        <xdr:cNvPr id="83" name="Text Box 14"/>
        <xdr:cNvSpPr txBox="1">
          <a:spLocks noChangeArrowheads="1"/>
        </xdr:cNvSpPr>
      </xdr:nvSpPr>
      <xdr:spPr>
        <a:xfrm>
          <a:off x="22231350" y="10146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104</xdr:row>
      <xdr:rowOff>9525</xdr:rowOff>
    </xdr:from>
    <xdr:to>
      <xdr:col>7</xdr:col>
      <xdr:colOff>9525</xdr:colOff>
      <xdr:row>104</xdr:row>
      <xdr:rowOff>9525</xdr:rowOff>
    </xdr:to>
    <xdr:sp>
      <xdr:nvSpPr>
        <xdr:cNvPr id="84" name="Text Box 15"/>
        <xdr:cNvSpPr txBox="1">
          <a:spLocks noChangeArrowheads="1"/>
        </xdr:cNvSpPr>
      </xdr:nvSpPr>
      <xdr:spPr>
        <a:xfrm>
          <a:off x="22231350" y="10146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104</xdr:row>
      <xdr:rowOff>9525</xdr:rowOff>
    </xdr:from>
    <xdr:to>
      <xdr:col>7</xdr:col>
      <xdr:colOff>9525</xdr:colOff>
      <xdr:row>104</xdr:row>
      <xdr:rowOff>9525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22231350" y="10146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523875</xdr:colOff>
      <xdr:row>120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22231350" y="10892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523875</xdr:colOff>
      <xdr:row>120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22231350" y="10892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523875</xdr:colOff>
      <xdr:row>120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22231350" y="10892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9525</xdr:colOff>
      <xdr:row>120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22231350" y="10892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9525</xdr:colOff>
      <xdr:row>120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22231350" y="10892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9525</xdr:colOff>
      <xdr:row>120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22231350" y="10892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9525</xdr:colOff>
      <xdr:row>120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22231350" y="10892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9525</xdr:colOff>
      <xdr:row>120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22231350" y="10892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9525</xdr:colOff>
      <xdr:row>120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22231350" y="10892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9525</xdr:colOff>
      <xdr:row>120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22231350" y="10892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122</xdr:row>
      <xdr:rowOff>9525</xdr:rowOff>
    </xdr:from>
    <xdr:to>
      <xdr:col>7</xdr:col>
      <xdr:colOff>523875</xdr:colOff>
      <xdr:row>122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22231350" y="10982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119</xdr:row>
      <xdr:rowOff>9525</xdr:rowOff>
    </xdr:from>
    <xdr:to>
      <xdr:col>7</xdr:col>
      <xdr:colOff>523875</xdr:colOff>
      <xdr:row>119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22231350" y="108461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120</xdr:row>
      <xdr:rowOff>9525</xdr:rowOff>
    </xdr:from>
    <xdr:to>
      <xdr:col>7</xdr:col>
      <xdr:colOff>523875</xdr:colOff>
      <xdr:row>120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22231350" y="10892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7</xdr:col>
      <xdr:colOff>523875</xdr:colOff>
      <xdr:row>121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22231350" y="10939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6</xdr:col>
      <xdr:colOff>523875</xdr:colOff>
      <xdr:row>123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204025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123</xdr:row>
      <xdr:rowOff>9525</xdr:rowOff>
    </xdr:from>
    <xdr:to>
      <xdr:col>7</xdr:col>
      <xdr:colOff>523875</xdr:colOff>
      <xdr:row>123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22231350" y="110251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105</xdr:row>
      <xdr:rowOff>9525</xdr:rowOff>
    </xdr:from>
    <xdr:to>
      <xdr:col>7</xdr:col>
      <xdr:colOff>9525</xdr:colOff>
      <xdr:row>105</xdr:row>
      <xdr:rowOff>9525</xdr:rowOff>
    </xdr:to>
    <xdr:sp>
      <xdr:nvSpPr>
        <xdr:cNvPr id="147" name="Text Box 8"/>
        <xdr:cNvSpPr txBox="1">
          <a:spLocks noChangeArrowheads="1"/>
        </xdr:cNvSpPr>
      </xdr:nvSpPr>
      <xdr:spPr>
        <a:xfrm>
          <a:off x="22231350" y="10192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105</xdr:row>
      <xdr:rowOff>9525</xdr:rowOff>
    </xdr:from>
    <xdr:to>
      <xdr:col>7</xdr:col>
      <xdr:colOff>9525</xdr:colOff>
      <xdr:row>105</xdr:row>
      <xdr:rowOff>9525</xdr:rowOff>
    </xdr:to>
    <xdr:sp>
      <xdr:nvSpPr>
        <xdr:cNvPr id="148" name="Text Box 11"/>
        <xdr:cNvSpPr txBox="1">
          <a:spLocks noChangeArrowheads="1"/>
        </xdr:cNvSpPr>
      </xdr:nvSpPr>
      <xdr:spPr>
        <a:xfrm>
          <a:off x="22231350" y="10192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105</xdr:row>
      <xdr:rowOff>9525</xdr:rowOff>
    </xdr:from>
    <xdr:to>
      <xdr:col>7</xdr:col>
      <xdr:colOff>9525</xdr:colOff>
      <xdr:row>105</xdr:row>
      <xdr:rowOff>9525</xdr:rowOff>
    </xdr:to>
    <xdr:sp>
      <xdr:nvSpPr>
        <xdr:cNvPr id="149" name="Text Box 12"/>
        <xdr:cNvSpPr txBox="1">
          <a:spLocks noChangeArrowheads="1"/>
        </xdr:cNvSpPr>
      </xdr:nvSpPr>
      <xdr:spPr>
        <a:xfrm>
          <a:off x="22231350" y="10192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105</xdr:row>
      <xdr:rowOff>9525</xdr:rowOff>
    </xdr:from>
    <xdr:to>
      <xdr:col>7</xdr:col>
      <xdr:colOff>9525</xdr:colOff>
      <xdr:row>105</xdr:row>
      <xdr:rowOff>9525</xdr:rowOff>
    </xdr:to>
    <xdr:sp>
      <xdr:nvSpPr>
        <xdr:cNvPr id="150" name="Text Box 13"/>
        <xdr:cNvSpPr txBox="1">
          <a:spLocks noChangeArrowheads="1"/>
        </xdr:cNvSpPr>
      </xdr:nvSpPr>
      <xdr:spPr>
        <a:xfrm>
          <a:off x="22231350" y="10192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105</xdr:row>
      <xdr:rowOff>9525</xdr:rowOff>
    </xdr:from>
    <xdr:to>
      <xdr:col>7</xdr:col>
      <xdr:colOff>9525</xdr:colOff>
      <xdr:row>105</xdr:row>
      <xdr:rowOff>9525</xdr:rowOff>
    </xdr:to>
    <xdr:sp>
      <xdr:nvSpPr>
        <xdr:cNvPr id="151" name="Text Box 14"/>
        <xdr:cNvSpPr txBox="1">
          <a:spLocks noChangeArrowheads="1"/>
        </xdr:cNvSpPr>
      </xdr:nvSpPr>
      <xdr:spPr>
        <a:xfrm>
          <a:off x="22231350" y="10192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105</xdr:row>
      <xdr:rowOff>9525</xdr:rowOff>
    </xdr:from>
    <xdr:to>
      <xdr:col>7</xdr:col>
      <xdr:colOff>9525</xdr:colOff>
      <xdr:row>105</xdr:row>
      <xdr:rowOff>9525</xdr:rowOff>
    </xdr:to>
    <xdr:sp>
      <xdr:nvSpPr>
        <xdr:cNvPr id="152" name="Text Box 15"/>
        <xdr:cNvSpPr txBox="1">
          <a:spLocks noChangeArrowheads="1"/>
        </xdr:cNvSpPr>
      </xdr:nvSpPr>
      <xdr:spPr>
        <a:xfrm>
          <a:off x="22231350" y="10192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105</xdr:row>
      <xdr:rowOff>9525</xdr:rowOff>
    </xdr:from>
    <xdr:to>
      <xdr:col>7</xdr:col>
      <xdr:colOff>9525</xdr:colOff>
      <xdr:row>105</xdr:row>
      <xdr:rowOff>9525</xdr:rowOff>
    </xdr:to>
    <xdr:sp>
      <xdr:nvSpPr>
        <xdr:cNvPr id="153" name="Text Box 16"/>
        <xdr:cNvSpPr txBox="1">
          <a:spLocks noChangeArrowheads="1"/>
        </xdr:cNvSpPr>
      </xdr:nvSpPr>
      <xdr:spPr>
        <a:xfrm>
          <a:off x="22231350" y="10192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111</xdr:row>
      <xdr:rowOff>9525</xdr:rowOff>
    </xdr:from>
    <xdr:to>
      <xdr:col>7</xdr:col>
      <xdr:colOff>9525</xdr:colOff>
      <xdr:row>111</xdr:row>
      <xdr:rowOff>9525</xdr:rowOff>
    </xdr:to>
    <xdr:sp>
      <xdr:nvSpPr>
        <xdr:cNvPr id="154" name="Text Box 8"/>
        <xdr:cNvSpPr txBox="1">
          <a:spLocks noChangeArrowheads="1"/>
        </xdr:cNvSpPr>
      </xdr:nvSpPr>
      <xdr:spPr>
        <a:xfrm>
          <a:off x="22231350" y="10472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111</xdr:row>
      <xdr:rowOff>9525</xdr:rowOff>
    </xdr:from>
    <xdr:to>
      <xdr:col>7</xdr:col>
      <xdr:colOff>9525</xdr:colOff>
      <xdr:row>111</xdr:row>
      <xdr:rowOff>9525</xdr:rowOff>
    </xdr:to>
    <xdr:sp>
      <xdr:nvSpPr>
        <xdr:cNvPr id="155" name="Text Box 11"/>
        <xdr:cNvSpPr txBox="1">
          <a:spLocks noChangeArrowheads="1"/>
        </xdr:cNvSpPr>
      </xdr:nvSpPr>
      <xdr:spPr>
        <a:xfrm>
          <a:off x="22231350" y="10472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111</xdr:row>
      <xdr:rowOff>9525</xdr:rowOff>
    </xdr:from>
    <xdr:to>
      <xdr:col>7</xdr:col>
      <xdr:colOff>9525</xdr:colOff>
      <xdr:row>111</xdr:row>
      <xdr:rowOff>9525</xdr:rowOff>
    </xdr:to>
    <xdr:sp>
      <xdr:nvSpPr>
        <xdr:cNvPr id="156" name="Text Box 12"/>
        <xdr:cNvSpPr txBox="1">
          <a:spLocks noChangeArrowheads="1"/>
        </xdr:cNvSpPr>
      </xdr:nvSpPr>
      <xdr:spPr>
        <a:xfrm>
          <a:off x="22231350" y="10472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111</xdr:row>
      <xdr:rowOff>9525</xdr:rowOff>
    </xdr:from>
    <xdr:to>
      <xdr:col>7</xdr:col>
      <xdr:colOff>9525</xdr:colOff>
      <xdr:row>111</xdr:row>
      <xdr:rowOff>9525</xdr:rowOff>
    </xdr:to>
    <xdr:sp>
      <xdr:nvSpPr>
        <xdr:cNvPr id="157" name="Text Box 13"/>
        <xdr:cNvSpPr txBox="1">
          <a:spLocks noChangeArrowheads="1"/>
        </xdr:cNvSpPr>
      </xdr:nvSpPr>
      <xdr:spPr>
        <a:xfrm>
          <a:off x="22231350" y="10472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111</xdr:row>
      <xdr:rowOff>9525</xdr:rowOff>
    </xdr:from>
    <xdr:to>
      <xdr:col>7</xdr:col>
      <xdr:colOff>9525</xdr:colOff>
      <xdr:row>111</xdr:row>
      <xdr:rowOff>9525</xdr:rowOff>
    </xdr:to>
    <xdr:sp>
      <xdr:nvSpPr>
        <xdr:cNvPr id="158" name="Text Box 14"/>
        <xdr:cNvSpPr txBox="1">
          <a:spLocks noChangeArrowheads="1"/>
        </xdr:cNvSpPr>
      </xdr:nvSpPr>
      <xdr:spPr>
        <a:xfrm>
          <a:off x="22231350" y="10472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111</xdr:row>
      <xdr:rowOff>9525</xdr:rowOff>
    </xdr:from>
    <xdr:to>
      <xdr:col>7</xdr:col>
      <xdr:colOff>9525</xdr:colOff>
      <xdr:row>111</xdr:row>
      <xdr:rowOff>9525</xdr:rowOff>
    </xdr:to>
    <xdr:sp>
      <xdr:nvSpPr>
        <xdr:cNvPr id="159" name="Text Box 15"/>
        <xdr:cNvSpPr txBox="1">
          <a:spLocks noChangeArrowheads="1"/>
        </xdr:cNvSpPr>
      </xdr:nvSpPr>
      <xdr:spPr>
        <a:xfrm>
          <a:off x="22231350" y="10472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111</xdr:row>
      <xdr:rowOff>9525</xdr:rowOff>
    </xdr:from>
    <xdr:to>
      <xdr:col>7</xdr:col>
      <xdr:colOff>9525</xdr:colOff>
      <xdr:row>111</xdr:row>
      <xdr:rowOff>9525</xdr:rowOff>
    </xdr:to>
    <xdr:sp>
      <xdr:nvSpPr>
        <xdr:cNvPr id="160" name="Text Box 16"/>
        <xdr:cNvSpPr txBox="1">
          <a:spLocks noChangeArrowheads="1"/>
        </xdr:cNvSpPr>
      </xdr:nvSpPr>
      <xdr:spPr>
        <a:xfrm>
          <a:off x="22231350" y="10472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7</xdr:col>
      <xdr:colOff>9525</xdr:colOff>
      <xdr:row>118</xdr:row>
      <xdr:rowOff>9525</xdr:rowOff>
    </xdr:to>
    <xdr:sp>
      <xdr:nvSpPr>
        <xdr:cNvPr id="161" name="Text Box 8"/>
        <xdr:cNvSpPr txBox="1">
          <a:spLocks noChangeArrowheads="1"/>
        </xdr:cNvSpPr>
      </xdr:nvSpPr>
      <xdr:spPr>
        <a:xfrm>
          <a:off x="22231350" y="10799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7</xdr:col>
      <xdr:colOff>9525</xdr:colOff>
      <xdr:row>118</xdr:row>
      <xdr:rowOff>9525</xdr:rowOff>
    </xdr:to>
    <xdr:sp>
      <xdr:nvSpPr>
        <xdr:cNvPr id="162" name="Text Box 11"/>
        <xdr:cNvSpPr txBox="1">
          <a:spLocks noChangeArrowheads="1"/>
        </xdr:cNvSpPr>
      </xdr:nvSpPr>
      <xdr:spPr>
        <a:xfrm>
          <a:off x="22231350" y="10799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7</xdr:col>
      <xdr:colOff>9525</xdr:colOff>
      <xdr:row>118</xdr:row>
      <xdr:rowOff>9525</xdr:rowOff>
    </xdr:to>
    <xdr:sp>
      <xdr:nvSpPr>
        <xdr:cNvPr id="163" name="Text Box 12"/>
        <xdr:cNvSpPr txBox="1">
          <a:spLocks noChangeArrowheads="1"/>
        </xdr:cNvSpPr>
      </xdr:nvSpPr>
      <xdr:spPr>
        <a:xfrm>
          <a:off x="22231350" y="10799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7</xdr:col>
      <xdr:colOff>9525</xdr:colOff>
      <xdr:row>118</xdr:row>
      <xdr:rowOff>9525</xdr:rowOff>
    </xdr:to>
    <xdr:sp>
      <xdr:nvSpPr>
        <xdr:cNvPr id="164" name="Text Box 13"/>
        <xdr:cNvSpPr txBox="1">
          <a:spLocks noChangeArrowheads="1"/>
        </xdr:cNvSpPr>
      </xdr:nvSpPr>
      <xdr:spPr>
        <a:xfrm>
          <a:off x="22231350" y="10799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7</xdr:col>
      <xdr:colOff>9525</xdr:colOff>
      <xdr:row>118</xdr:row>
      <xdr:rowOff>9525</xdr:rowOff>
    </xdr:to>
    <xdr:sp>
      <xdr:nvSpPr>
        <xdr:cNvPr id="165" name="Text Box 14"/>
        <xdr:cNvSpPr txBox="1">
          <a:spLocks noChangeArrowheads="1"/>
        </xdr:cNvSpPr>
      </xdr:nvSpPr>
      <xdr:spPr>
        <a:xfrm>
          <a:off x="22231350" y="10799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7</xdr:col>
      <xdr:colOff>9525</xdr:colOff>
      <xdr:row>118</xdr:row>
      <xdr:rowOff>9525</xdr:rowOff>
    </xdr:to>
    <xdr:sp>
      <xdr:nvSpPr>
        <xdr:cNvPr id="166" name="Text Box 15"/>
        <xdr:cNvSpPr txBox="1">
          <a:spLocks noChangeArrowheads="1"/>
        </xdr:cNvSpPr>
      </xdr:nvSpPr>
      <xdr:spPr>
        <a:xfrm>
          <a:off x="22231350" y="10799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7</xdr:col>
      <xdr:colOff>9525</xdr:colOff>
      <xdr:row>118</xdr:row>
      <xdr:rowOff>9525</xdr:rowOff>
    </xdr:to>
    <xdr:sp>
      <xdr:nvSpPr>
        <xdr:cNvPr id="167" name="Text Box 16"/>
        <xdr:cNvSpPr txBox="1">
          <a:spLocks noChangeArrowheads="1"/>
        </xdr:cNvSpPr>
      </xdr:nvSpPr>
      <xdr:spPr>
        <a:xfrm>
          <a:off x="22231350" y="10799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view="pageBreakPreview" zoomScale="24" zoomScaleNormal="40" zoomScaleSheetLayoutView="24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S1" sqref="S1:X4"/>
    </sheetView>
  </sheetViews>
  <sheetFormatPr defaultColWidth="9.140625" defaultRowHeight="12.75"/>
  <cols>
    <col min="1" max="1" width="41.57421875" style="0" customWidth="1"/>
    <col min="2" max="2" width="134.28125" style="0" customWidth="1"/>
    <col min="3" max="3" width="27.7109375" style="0" customWidth="1"/>
    <col min="4" max="4" width="47.421875" style="0" customWidth="1"/>
    <col min="5" max="9" width="27.421875" style="0" customWidth="1"/>
    <col min="10" max="10" width="27.421875" style="0" hidden="1" customWidth="1"/>
    <col min="11" max="15" width="27.421875" style="0" customWidth="1"/>
    <col min="16" max="16" width="27.421875" style="0" hidden="1" customWidth="1"/>
    <col min="17" max="24" width="27.421875" style="0" customWidth="1"/>
  </cols>
  <sheetData>
    <row r="1" spans="1:24" s="1" customFormat="1" ht="60" customHeight="1">
      <c r="A1" s="39"/>
      <c r="B1" s="48" t="s">
        <v>161</v>
      </c>
      <c r="D1" s="46"/>
      <c r="E1" s="46"/>
      <c r="F1" s="46"/>
      <c r="G1" s="46"/>
      <c r="H1" s="46"/>
      <c r="I1" s="46"/>
      <c r="J1" s="46"/>
      <c r="K1" s="46"/>
      <c r="L1" s="46"/>
      <c r="M1" s="41"/>
      <c r="N1" s="42"/>
      <c r="O1" s="42"/>
      <c r="P1" s="42"/>
      <c r="X1" s="43"/>
    </row>
    <row r="2" spans="1:24" s="1" customFormat="1" ht="60" customHeight="1">
      <c r="A2" s="39"/>
      <c r="B2" s="48">
        <v>8</v>
      </c>
      <c r="D2" s="46"/>
      <c r="E2" s="69" t="s">
        <v>42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X2" s="43"/>
    </row>
    <row r="3" spans="1:24" s="1" customFormat="1" ht="60" customHeight="1">
      <c r="A3" s="39"/>
      <c r="B3" s="40"/>
      <c r="D3" s="46"/>
      <c r="E3" s="69" t="s">
        <v>112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X3" s="43"/>
    </row>
    <row r="4" spans="1:24" s="1" customFormat="1" ht="60" customHeight="1">
      <c r="A4" s="39"/>
      <c r="B4" s="40"/>
      <c r="C4" s="46"/>
      <c r="D4" s="46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X4" s="43"/>
    </row>
    <row r="5" spans="1:24" s="1" customFormat="1" ht="60" customHeight="1">
      <c r="A5" s="40"/>
      <c r="B5" s="40"/>
      <c r="C5" s="40"/>
      <c r="D5" s="40"/>
      <c r="E5" s="40"/>
      <c r="F5" s="40"/>
      <c r="G5" s="40"/>
      <c r="H5" s="40"/>
      <c r="I5" s="40"/>
      <c r="J5" s="44"/>
      <c r="K5" s="44"/>
      <c r="L5" s="44"/>
      <c r="M5" s="45"/>
      <c r="N5" s="44" t="s">
        <v>111</v>
      </c>
      <c r="O5" s="44"/>
      <c r="P5" s="44"/>
      <c r="X5" s="47" t="s">
        <v>25</v>
      </c>
    </row>
    <row r="6" spans="1:24" s="2" customFormat="1" ht="63" customHeight="1">
      <c r="A6" s="61" t="s">
        <v>0</v>
      </c>
      <c r="B6" s="61" t="s">
        <v>1</v>
      </c>
      <c r="C6" s="62" t="s">
        <v>88</v>
      </c>
      <c r="D6" s="61" t="s">
        <v>2</v>
      </c>
      <c r="E6" s="66" t="s">
        <v>3</v>
      </c>
      <c r="F6" s="67"/>
      <c r="G6" s="67"/>
      <c r="H6" s="67"/>
      <c r="I6" s="67"/>
      <c r="J6" s="67"/>
      <c r="K6" s="67"/>
      <c r="L6" s="67"/>
      <c r="M6" s="67"/>
      <c r="N6" s="68"/>
      <c r="O6" s="70" t="s">
        <v>4</v>
      </c>
      <c r="P6" s="70"/>
      <c r="Q6" s="70"/>
      <c r="R6" s="70"/>
      <c r="S6" s="70"/>
      <c r="T6" s="70"/>
      <c r="U6" s="70"/>
      <c r="V6" s="70"/>
      <c r="W6" s="60" t="s">
        <v>24</v>
      </c>
      <c r="X6" s="60" t="s">
        <v>110</v>
      </c>
    </row>
    <row r="7" spans="1:24" s="2" customFormat="1" ht="63" customHeight="1">
      <c r="A7" s="61"/>
      <c r="B7" s="61"/>
      <c r="C7" s="62"/>
      <c r="D7" s="61"/>
      <c r="E7" s="22" t="s">
        <v>23</v>
      </c>
      <c r="F7" s="22" t="s">
        <v>5</v>
      </c>
      <c r="G7" s="22" t="s">
        <v>6</v>
      </c>
      <c r="H7" s="22" t="s">
        <v>27</v>
      </c>
      <c r="I7" s="22" t="s">
        <v>28</v>
      </c>
      <c r="J7" s="23" t="s">
        <v>37</v>
      </c>
      <c r="K7" s="22" t="s">
        <v>7</v>
      </c>
      <c r="L7" s="63" t="s">
        <v>90</v>
      </c>
      <c r="M7" s="64"/>
      <c r="N7" s="65"/>
      <c r="O7" s="24" t="s">
        <v>8</v>
      </c>
      <c r="P7" s="24"/>
      <c r="Q7" s="24" t="s">
        <v>9</v>
      </c>
      <c r="R7" s="24" t="s">
        <v>10</v>
      </c>
      <c r="S7" s="24" t="s">
        <v>11</v>
      </c>
      <c r="T7" s="24" t="s">
        <v>12</v>
      </c>
      <c r="U7" s="24" t="s">
        <v>13</v>
      </c>
      <c r="V7" s="24" t="s">
        <v>14</v>
      </c>
      <c r="W7" s="60"/>
      <c r="X7" s="60"/>
    </row>
    <row r="8" spans="1:24" s="2" customFormat="1" ht="63" customHeight="1">
      <c r="A8" s="61"/>
      <c r="B8" s="61"/>
      <c r="C8" s="21" t="s">
        <v>89</v>
      </c>
      <c r="D8" s="61"/>
      <c r="E8" s="22" t="s">
        <v>29</v>
      </c>
      <c r="F8" s="22" t="s">
        <v>30</v>
      </c>
      <c r="G8" s="22" t="s">
        <v>31</v>
      </c>
      <c r="H8" s="22" t="s">
        <v>29</v>
      </c>
      <c r="I8" s="22" t="s">
        <v>30</v>
      </c>
      <c r="J8" s="23" t="s">
        <v>58</v>
      </c>
      <c r="K8" s="22" t="s">
        <v>30</v>
      </c>
      <c r="L8" s="22" t="s">
        <v>35</v>
      </c>
      <c r="M8" s="22" t="s">
        <v>35</v>
      </c>
      <c r="N8" s="22" t="s">
        <v>35</v>
      </c>
      <c r="O8" s="24" t="s">
        <v>32</v>
      </c>
      <c r="P8" s="24"/>
      <c r="Q8" s="24" t="s">
        <v>30</v>
      </c>
      <c r="R8" s="24" t="s">
        <v>33</v>
      </c>
      <c r="S8" s="24" t="s">
        <v>34</v>
      </c>
      <c r="T8" s="24" t="s">
        <v>33</v>
      </c>
      <c r="U8" s="24" t="s">
        <v>33</v>
      </c>
      <c r="V8" s="24" t="s">
        <v>35</v>
      </c>
      <c r="W8" s="60"/>
      <c r="X8" s="60"/>
    </row>
    <row r="9" spans="1:24" s="2" customFormat="1" ht="96.75" customHeight="1">
      <c r="A9" s="61"/>
      <c r="B9" s="61"/>
      <c r="C9" s="21" t="s">
        <v>36</v>
      </c>
      <c r="D9" s="61"/>
      <c r="E9" s="22" t="s">
        <v>15</v>
      </c>
      <c r="F9" s="22" t="s">
        <v>15</v>
      </c>
      <c r="G9" s="22" t="s">
        <v>16</v>
      </c>
      <c r="H9" s="22" t="s">
        <v>15</v>
      </c>
      <c r="I9" s="22" t="s">
        <v>15</v>
      </c>
      <c r="J9" s="23" t="s">
        <v>15</v>
      </c>
      <c r="K9" s="22" t="s">
        <v>15</v>
      </c>
      <c r="L9" s="22" t="s">
        <v>15</v>
      </c>
      <c r="M9" s="22" t="s">
        <v>57</v>
      </c>
      <c r="N9" s="22" t="s">
        <v>59</v>
      </c>
      <c r="O9" s="24" t="s">
        <v>17</v>
      </c>
      <c r="P9" s="24"/>
      <c r="Q9" s="24" t="s">
        <v>15</v>
      </c>
      <c r="R9" s="24" t="s">
        <v>85</v>
      </c>
      <c r="S9" s="24" t="s">
        <v>85</v>
      </c>
      <c r="T9" s="24" t="s">
        <v>86</v>
      </c>
      <c r="U9" s="24" t="s">
        <v>87</v>
      </c>
      <c r="V9" s="24" t="s">
        <v>85</v>
      </c>
      <c r="W9" s="60"/>
      <c r="X9" s="60"/>
    </row>
    <row r="10" spans="1:24" s="1" customFormat="1" ht="80.25" customHeight="1">
      <c r="A10" s="58" t="s">
        <v>44</v>
      </c>
      <c r="B10" s="54" t="s">
        <v>69</v>
      </c>
      <c r="C10" s="56">
        <v>6</v>
      </c>
      <c r="D10" s="19" t="str">
        <f>$B$1</f>
        <v>до 31 января</v>
      </c>
      <c r="E10" s="37">
        <f>ROUND(E11*(100-$B$2)/10000,0)*100</f>
        <v>27900</v>
      </c>
      <c r="F10" s="37">
        <f aca="true" t="shared" si="0" ref="F10:X10">ROUND(F11*(100-$B$2)/10000,0)*100</f>
        <v>24800</v>
      </c>
      <c r="G10" s="37">
        <f t="shared" si="0"/>
        <v>11500</v>
      </c>
      <c r="H10" s="37">
        <f t="shared" si="0"/>
        <v>23800</v>
      </c>
      <c r="I10" s="37">
        <f t="shared" si="0"/>
        <v>23300</v>
      </c>
      <c r="J10" s="37">
        <f t="shared" si="0"/>
        <v>21300</v>
      </c>
      <c r="K10" s="37">
        <f t="shared" si="0"/>
        <v>22800</v>
      </c>
      <c r="L10" s="37">
        <f t="shared" si="0"/>
        <v>22800</v>
      </c>
      <c r="M10" s="37">
        <f t="shared" si="0"/>
        <v>16700</v>
      </c>
      <c r="N10" s="37">
        <f t="shared" si="0"/>
        <v>13500</v>
      </c>
      <c r="O10" s="37">
        <f t="shared" si="0"/>
        <v>22800</v>
      </c>
      <c r="P10" s="37">
        <f t="shared" si="0"/>
        <v>0</v>
      </c>
      <c r="Q10" s="37">
        <f t="shared" si="0"/>
        <v>18100</v>
      </c>
      <c r="R10" s="37">
        <f t="shared" si="0"/>
        <v>16700</v>
      </c>
      <c r="S10" s="37">
        <f t="shared" si="0"/>
        <v>15100</v>
      </c>
      <c r="T10" s="37">
        <f t="shared" si="0"/>
        <v>14100</v>
      </c>
      <c r="U10" s="37">
        <f t="shared" si="0"/>
        <v>12100</v>
      </c>
      <c r="V10" s="37">
        <f t="shared" si="0"/>
        <v>12500</v>
      </c>
      <c r="W10" s="37">
        <f t="shared" si="0"/>
        <v>7300</v>
      </c>
      <c r="X10" s="37">
        <f t="shared" si="0"/>
        <v>5500</v>
      </c>
    </row>
    <row r="11" spans="1:24" s="1" customFormat="1" ht="80.25" customHeight="1">
      <c r="A11" s="59"/>
      <c r="B11" s="55"/>
      <c r="C11" s="57"/>
      <c r="D11" s="20" t="s">
        <v>43</v>
      </c>
      <c r="E11" s="38">
        <v>30300</v>
      </c>
      <c r="F11" s="38">
        <v>27000</v>
      </c>
      <c r="G11" s="38">
        <v>12500</v>
      </c>
      <c r="H11" s="38">
        <v>25900</v>
      </c>
      <c r="I11" s="38">
        <v>25300</v>
      </c>
      <c r="J11" s="38">
        <v>23100</v>
      </c>
      <c r="K11" s="38">
        <v>24800</v>
      </c>
      <c r="L11" s="38">
        <v>24800</v>
      </c>
      <c r="M11" s="38">
        <v>18100</v>
      </c>
      <c r="N11" s="38">
        <v>14700</v>
      </c>
      <c r="O11" s="38">
        <v>24800</v>
      </c>
      <c r="P11" s="38"/>
      <c r="Q11" s="38">
        <v>19700</v>
      </c>
      <c r="R11" s="38">
        <v>18100</v>
      </c>
      <c r="S11" s="38">
        <v>16400</v>
      </c>
      <c r="T11" s="38">
        <v>15300</v>
      </c>
      <c r="U11" s="38">
        <v>13100</v>
      </c>
      <c r="V11" s="38">
        <v>13600</v>
      </c>
      <c r="W11" s="38">
        <v>7900</v>
      </c>
      <c r="X11" s="38">
        <v>6000</v>
      </c>
    </row>
    <row r="12" spans="1:24" s="1" customFormat="1" ht="80.25" customHeight="1">
      <c r="A12" s="58" t="s">
        <v>129</v>
      </c>
      <c r="B12" s="54" t="s">
        <v>128</v>
      </c>
      <c r="C12" s="56">
        <v>3</v>
      </c>
      <c r="D12" s="19" t="str">
        <f>$B$1</f>
        <v>до 31 января</v>
      </c>
      <c r="E12" s="37">
        <f aca="true" t="shared" si="1" ref="E12:X12">ROUND(E13*(100-$B$2)/10000,0)*100</f>
        <v>13200</v>
      </c>
      <c r="F12" s="37">
        <f t="shared" si="1"/>
        <v>11900</v>
      </c>
      <c r="G12" s="37">
        <f t="shared" si="1"/>
        <v>5500</v>
      </c>
      <c r="H12" s="37">
        <f t="shared" si="1"/>
        <v>11300</v>
      </c>
      <c r="I12" s="37">
        <f t="shared" si="1"/>
        <v>11100</v>
      </c>
      <c r="J12" s="37">
        <f t="shared" si="1"/>
        <v>10100</v>
      </c>
      <c r="K12" s="37">
        <f t="shared" si="1"/>
        <v>10900</v>
      </c>
      <c r="L12" s="37">
        <f t="shared" si="1"/>
        <v>10900</v>
      </c>
      <c r="M12" s="37">
        <f t="shared" si="1"/>
        <v>7900</v>
      </c>
      <c r="N12" s="37">
        <f t="shared" si="1"/>
        <v>6500</v>
      </c>
      <c r="O12" s="37">
        <f t="shared" si="1"/>
        <v>10900</v>
      </c>
      <c r="P12" s="37">
        <f t="shared" si="1"/>
        <v>9400</v>
      </c>
      <c r="Q12" s="37">
        <f t="shared" si="1"/>
        <v>8600</v>
      </c>
      <c r="R12" s="37">
        <f t="shared" si="1"/>
        <v>7900</v>
      </c>
      <c r="S12" s="37">
        <f t="shared" si="1"/>
        <v>7300</v>
      </c>
      <c r="T12" s="37">
        <f t="shared" si="1"/>
        <v>6700</v>
      </c>
      <c r="U12" s="37">
        <f t="shared" si="1"/>
        <v>5800</v>
      </c>
      <c r="V12" s="37">
        <f t="shared" si="1"/>
        <v>6000</v>
      </c>
      <c r="W12" s="37">
        <f t="shared" si="1"/>
        <v>3600</v>
      </c>
      <c r="X12" s="37">
        <f t="shared" si="1"/>
        <v>2800</v>
      </c>
    </row>
    <row r="13" spans="1:24" s="1" customFormat="1" ht="80.25" customHeight="1">
      <c r="A13" s="59"/>
      <c r="B13" s="55"/>
      <c r="C13" s="57"/>
      <c r="D13" s="20" t="s">
        <v>43</v>
      </c>
      <c r="E13" s="38">
        <v>14400</v>
      </c>
      <c r="F13" s="38">
        <v>12900</v>
      </c>
      <c r="G13" s="38">
        <v>6000</v>
      </c>
      <c r="H13" s="38">
        <v>12300</v>
      </c>
      <c r="I13" s="38">
        <v>12100</v>
      </c>
      <c r="J13" s="38">
        <v>11000</v>
      </c>
      <c r="K13" s="38">
        <v>11800</v>
      </c>
      <c r="L13" s="38">
        <v>11800</v>
      </c>
      <c r="M13" s="38">
        <v>8600</v>
      </c>
      <c r="N13" s="38">
        <v>7100</v>
      </c>
      <c r="O13" s="38">
        <v>11800</v>
      </c>
      <c r="P13" s="38">
        <v>10200</v>
      </c>
      <c r="Q13" s="38">
        <v>9400</v>
      </c>
      <c r="R13" s="38">
        <v>8600</v>
      </c>
      <c r="S13" s="38">
        <v>7900</v>
      </c>
      <c r="T13" s="38">
        <v>7300</v>
      </c>
      <c r="U13" s="38">
        <v>6300</v>
      </c>
      <c r="V13" s="38">
        <v>6500</v>
      </c>
      <c r="W13" s="38">
        <v>3900</v>
      </c>
      <c r="X13" s="38">
        <v>3000</v>
      </c>
    </row>
    <row r="14" spans="1:24" s="1" customFormat="1" ht="80.25" customHeight="1">
      <c r="A14" s="58" t="s">
        <v>45</v>
      </c>
      <c r="B14" s="54" t="s">
        <v>70</v>
      </c>
      <c r="C14" s="56">
        <v>11</v>
      </c>
      <c r="D14" s="19" t="str">
        <f>$B$1</f>
        <v>до 31 января</v>
      </c>
      <c r="E14" s="37">
        <f aca="true" t="shared" si="2" ref="E14:X14">ROUND(E15*(100-$B$2)/10000,0)*100</f>
        <v>54600</v>
      </c>
      <c r="F14" s="37">
        <f t="shared" si="2"/>
        <v>48400</v>
      </c>
      <c r="G14" s="37">
        <f t="shared" si="2"/>
        <v>21700</v>
      </c>
      <c r="H14" s="37">
        <f t="shared" si="2"/>
        <v>46400</v>
      </c>
      <c r="I14" s="37">
        <f t="shared" si="2"/>
        <v>45300</v>
      </c>
      <c r="J14" s="37">
        <f t="shared" si="2"/>
        <v>41200</v>
      </c>
      <c r="K14" s="37">
        <f t="shared" si="2"/>
        <v>44300</v>
      </c>
      <c r="L14" s="37">
        <f t="shared" si="2"/>
        <v>44300</v>
      </c>
      <c r="M14" s="37">
        <f t="shared" si="2"/>
        <v>32000</v>
      </c>
      <c r="N14" s="37">
        <f t="shared" si="2"/>
        <v>25900</v>
      </c>
      <c r="O14" s="37">
        <f t="shared" si="2"/>
        <v>44300</v>
      </c>
      <c r="P14" s="37">
        <f t="shared" si="2"/>
        <v>0</v>
      </c>
      <c r="Q14" s="37">
        <f t="shared" si="2"/>
        <v>35100</v>
      </c>
      <c r="R14" s="37">
        <f t="shared" si="2"/>
        <v>32000</v>
      </c>
      <c r="S14" s="37">
        <f t="shared" si="2"/>
        <v>28900</v>
      </c>
      <c r="T14" s="37">
        <f t="shared" si="2"/>
        <v>26900</v>
      </c>
      <c r="U14" s="37">
        <f t="shared" si="2"/>
        <v>22700</v>
      </c>
      <c r="V14" s="37">
        <f t="shared" si="2"/>
        <v>23800</v>
      </c>
      <c r="W14" s="37">
        <f t="shared" si="2"/>
        <v>13600</v>
      </c>
      <c r="X14" s="37">
        <f t="shared" si="2"/>
        <v>10400</v>
      </c>
    </row>
    <row r="15" spans="1:24" s="1" customFormat="1" ht="80.25" customHeight="1">
      <c r="A15" s="59"/>
      <c r="B15" s="55"/>
      <c r="C15" s="57"/>
      <c r="D15" s="20" t="s">
        <v>43</v>
      </c>
      <c r="E15" s="38">
        <v>59300</v>
      </c>
      <c r="F15" s="38">
        <v>52600</v>
      </c>
      <c r="G15" s="38">
        <v>23600</v>
      </c>
      <c r="H15" s="38">
        <v>50400</v>
      </c>
      <c r="I15" s="38">
        <v>49200</v>
      </c>
      <c r="J15" s="38">
        <v>44800</v>
      </c>
      <c r="K15" s="38">
        <v>48100</v>
      </c>
      <c r="L15" s="38">
        <v>48100</v>
      </c>
      <c r="M15" s="38">
        <v>34800</v>
      </c>
      <c r="N15" s="38">
        <v>28100</v>
      </c>
      <c r="O15" s="38">
        <v>48100</v>
      </c>
      <c r="P15" s="38"/>
      <c r="Q15" s="38">
        <v>38100</v>
      </c>
      <c r="R15" s="38">
        <v>34800</v>
      </c>
      <c r="S15" s="38">
        <v>31400</v>
      </c>
      <c r="T15" s="38">
        <v>29200</v>
      </c>
      <c r="U15" s="38">
        <v>24700</v>
      </c>
      <c r="V15" s="38">
        <v>25900</v>
      </c>
      <c r="W15" s="38">
        <v>14800</v>
      </c>
      <c r="X15" s="38">
        <v>11300</v>
      </c>
    </row>
    <row r="16" spans="1:24" s="1" customFormat="1" ht="80.25" customHeight="1">
      <c r="A16" s="58" t="s">
        <v>153</v>
      </c>
      <c r="B16" s="54" t="s">
        <v>154</v>
      </c>
      <c r="C16" s="56">
        <v>5</v>
      </c>
      <c r="D16" s="19" t="str">
        <f>$B$1</f>
        <v>до 31 января</v>
      </c>
      <c r="E16" s="37">
        <f aca="true" t="shared" si="3" ref="E16:X18">ROUND(E17*(100-$B$2)/10000,0)*100</f>
        <v>19100</v>
      </c>
      <c r="F16" s="37">
        <f t="shared" si="3"/>
        <v>17000</v>
      </c>
      <c r="G16" s="37">
        <f t="shared" si="3"/>
        <v>8100</v>
      </c>
      <c r="H16" s="37">
        <f t="shared" si="3"/>
        <v>16400</v>
      </c>
      <c r="I16" s="37">
        <f t="shared" si="3"/>
        <v>16000</v>
      </c>
      <c r="J16" s="37">
        <f t="shared" si="3"/>
        <v>14600</v>
      </c>
      <c r="K16" s="37">
        <f t="shared" si="3"/>
        <v>15600</v>
      </c>
      <c r="L16" s="37">
        <f t="shared" si="3"/>
        <v>15600</v>
      </c>
      <c r="M16" s="37">
        <f t="shared" si="3"/>
        <v>11500</v>
      </c>
      <c r="N16" s="37">
        <f t="shared" si="3"/>
        <v>9500</v>
      </c>
      <c r="O16" s="37">
        <f t="shared" si="3"/>
        <v>15600</v>
      </c>
      <c r="P16" s="37">
        <f t="shared" si="3"/>
        <v>13600</v>
      </c>
      <c r="Q16" s="37">
        <f t="shared" si="3"/>
        <v>12500</v>
      </c>
      <c r="R16" s="37">
        <f t="shared" si="3"/>
        <v>11500</v>
      </c>
      <c r="S16" s="37">
        <f t="shared" si="3"/>
        <v>10500</v>
      </c>
      <c r="T16" s="37">
        <f t="shared" si="3"/>
        <v>9800</v>
      </c>
      <c r="U16" s="37">
        <f t="shared" si="3"/>
        <v>8400</v>
      </c>
      <c r="V16" s="37">
        <f t="shared" si="3"/>
        <v>8700</v>
      </c>
      <c r="W16" s="37">
        <f t="shared" si="3"/>
        <v>5300</v>
      </c>
      <c r="X16" s="37">
        <f t="shared" si="3"/>
        <v>4100</v>
      </c>
    </row>
    <row r="17" spans="1:24" s="1" customFormat="1" ht="80.25" customHeight="1">
      <c r="A17" s="59"/>
      <c r="B17" s="55"/>
      <c r="C17" s="57"/>
      <c r="D17" s="20" t="s">
        <v>43</v>
      </c>
      <c r="E17" s="38">
        <v>20800</v>
      </c>
      <c r="F17" s="38">
        <v>18500</v>
      </c>
      <c r="G17" s="38">
        <v>8800</v>
      </c>
      <c r="H17" s="38">
        <v>17800</v>
      </c>
      <c r="I17" s="38">
        <v>17400</v>
      </c>
      <c r="J17" s="38">
        <v>15900</v>
      </c>
      <c r="K17" s="38">
        <v>17000</v>
      </c>
      <c r="L17" s="38">
        <v>17000</v>
      </c>
      <c r="M17" s="38">
        <v>12500</v>
      </c>
      <c r="N17" s="38">
        <v>10300</v>
      </c>
      <c r="O17" s="38">
        <v>17000</v>
      </c>
      <c r="P17" s="38">
        <v>14800</v>
      </c>
      <c r="Q17" s="38">
        <v>13600</v>
      </c>
      <c r="R17" s="38">
        <v>12500</v>
      </c>
      <c r="S17" s="38">
        <v>11400</v>
      </c>
      <c r="T17" s="38">
        <v>10600</v>
      </c>
      <c r="U17" s="38">
        <v>9100</v>
      </c>
      <c r="V17" s="38">
        <v>9500</v>
      </c>
      <c r="W17" s="38">
        <v>5800</v>
      </c>
      <c r="X17" s="38">
        <v>4500</v>
      </c>
    </row>
    <row r="18" spans="1:24" s="1" customFormat="1" ht="80.25" customHeight="1">
      <c r="A18" s="58" t="s">
        <v>130</v>
      </c>
      <c r="B18" s="54" t="s">
        <v>157</v>
      </c>
      <c r="C18" s="56">
        <v>4</v>
      </c>
      <c r="D18" s="19" t="str">
        <f>$B$1</f>
        <v>до 31 января</v>
      </c>
      <c r="E18" s="37">
        <f t="shared" si="3"/>
        <v>15600</v>
      </c>
      <c r="F18" s="37">
        <f t="shared" si="3"/>
        <v>13900</v>
      </c>
      <c r="G18" s="37">
        <f t="shared" si="3"/>
        <v>6300</v>
      </c>
      <c r="H18" s="37">
        <f t="shared" si="3"/>
        <v>13300</v>
      </c>
      <c r="I18" s="37">
        <f t="shared" si="3"/>
        <v>13100</v>
      </c>
      <c r="J18" s="37">
        <f t="shared" si="3"/>
        <v>11900</v>
      </c>
      <c r="K18" s="37">
        <f t="shared" si="3"/>
        <v>12800</v>
      </c>
      <c r="L18" s="37">
        <f t="shared" si="3"/>
        <v>12800</v>
      </c>
      <c r="M18" s="37">
        <f t="shared" si="3"/>
        <v>9300</v>
      </c>
      <c r="N18" s="37">
        <f t="shared" si="3"/>
        <v>7500</v>
      </c>
      <c r="O18" s="37">
        <f t="shared" si="3"/>
        <v>12800</v>
      </c>
      <c r="P18" s="37">
        <f t="shared" si="3"/>
        <v>11000</v>
      </c>
      <c r="Q18" s="37">
        <f t="shared" si="3"/>
        <v>10100</v>
      </c>
      <c r="R18" s="37">
        <f t="shared" si="3"/>
        <v>9300</v>
      </c>
      <c r="S18" s="37">
        <f t="shared" si="3"/>
        <v>8400</v>
      </c>
      <c r="T18" s="37">
        <f t="shared" si="3"/>
        <v>7800</v>
      </c>
      <c r="U18" s="37">
        <f t="shared" si="3"/>
        <v>6600</v>
      </c>
      <c r="V18" s="37">
        <f t="shared" si="3"/>
        <v>6900</v>
      </c>
      <c r="W18" s="37">
        <f t="shared" si="3"/>
        <v>4000</v>
      </c>
      <c r="X18" s="37">
        <f t="shared" si="3"/>
        <v>3100</v>
      </c>
    </row>
    <row r="19" spans="1:24" s="1" customFormat="1" ht="80.25" customHeight="1">
      <c r="A19" s="59"/>
      <c r="B19" s="55"/>
      <c r="C19" s="57"/>
      <c r="D19" s="20" t="s">
        <v>43</v>
      </c>
      <c r="E19" s="38">
        <v>17000</v>
      </c>
      <c r="F19" s="38">
        <v>15100</v>
      </c>
      <c r="G19" s="38">
        <v>6900</v>
      </c>
      <c r="H19" s="38">
        <v>14500</v>
      </c>
      <c r="I19" s="38">
        <v>14200</v>
      </c>
      <c r="J19" s="38">
        <v>12900</v>
      </c>
      <c r="K19" s="38">
        <v>13900</v>
      </c>
      <c r="L19" s="38">
        <v>13900</v>
      </c>
      <c r="M19" s="38">
        <v>10100</v>
      </c>
      <c r="N19" s="38">
        <v>8200</v>
      </c>
      <c r="O19" s="38">
        <v>13900</v>
      </c>
      <c r="P19" s="38">
        <v>12000</v>
      </c>
      <c r="Q19" s="38">
        <v>11000</v>
      </c>
      <c r="R19" s="38">
        <v>10100</v>
      </c>
      <c r="S19" s="38">
        <v>9100</v>
      </c>
      <c r="T19" s="38">
        <v>8500</v>
      </c>
      <c r="U19" s="38">
        <v>7200</v>
      </c>
      <c r="V19" s="38">
        <v>7500</v>
      </c>
      <c r="W19" s="38">
        <v>4400</v>
      </c>
      <c r="X19" s="38">
        <v>3400</v>
      </c>
    </row>
    <row r="20" spans="1:24" s="1" customFormat="1" ht="80.25" customHeight="1">
      <c r="A20" s="58" t="s">
        <v>46</v>
      </c>
      <c r="B20" s="54" t="s">
        <v>71</v>
      </c>
      <c r="C20" s="56">
        <v>9</v>
      </c>
      <c r="D20" s="19" t="str">
        <f>$B$1</f>
        <v>до 31 января</v>
      </c>
      <c r="E20" s="37">
        <f aca="true" t="shared" si="4" ref="E20:X20">ROUND(E21*(100-$B$2)/10000,0)*100</f>
        <v>50600</v>
      </c>
      <c r="F20" s="37">
        <f t="shared" si="4"/>
        <v>44800</v>
      </c>
      <c r="G20" s="37">
        <f t="shared" si="4"/>
        <v>19600</v>
      </c>
      <c r="H20" s="37">
        <f t="shared" si="4"/>
        <v>42900</v>
      </c>
      <c r="I20" s="37">
        <f t="shared" si="4"/>
        <v>42000</v>
      </c>
      <c r="J20" s="37">
        <f t="shared" si="4"/>
        <v>38000</v>
      </c>
      <c r="K20" s="37">
        <f t="shared" si="4"/>
        <v>40900</v>
      </c>
      <c r="L20" s="37">
        <f t="shared" si="4"/>
        <v>40900</v>
      </c>
      <c r="M20" s="37">
        <f t="shared" si="4"/>
        <v>29300</v>
      </c>
      <c r="N20" s="37">
        <f t="shared" si="4"/>
        <v>23500</v>
      </c>
      <c r="O20" s="37">
        <f t="shared" si="4"/>
        <v>40900</v>
      </c>
      <c r="P20" s="37">
        <f t="shared" si="4"/>
        <v>0</v>
      </c>
      <c r="Q20" s="37">
        <f t="shared" si="4"/>
        <v>32200</v>
      </c>
      <c r="R20" s="37">
        <f t="shared" si="4"/>
        <v>29300</v>
      </c>
      <c r="S20" s="37">
        <f t="shared" si="4"/>
        <v>26400</v>
      </c>
      <c r="T20" s="37">
        <f t="shared" si="4"/>
        <v>24500</v>
      </c>
      <c r="U20" s="37">
        <f t="shared" si="4"/>
        <v>20600</v>
      </c>
      <c r="V20" s="37">
        <f t="shared" si="4"/>
        <v>21500</v>
      </c>
      <c r="W20" s="37">
        <f t="shared" si="4"/>
        <v>12000</v>
      </c>
      <c r="X20" s="37">
        <f t="shared" si="4"/>
        <v>8800</v>
      </c>
    </row>
    <row r="21" spans="1:24" s="1" customFormat="1" ht="80.25" customHeight="1">
      <c r="A21" s="59"/>
      <c r="B21" s="55"/>
      <c r="C21" s="57"/>
      <c r="D21" s="20" t="s">
        <v>43</v>
      </c>
      <c r="E21" s="38">
        <v>55000</v>
      </c>
      <c r="F21" s="38">
        <v>48700</v>
      </c>
      <c r="G21" s="38">
        <v>21300</v>
      </c>
      <c r="H21" s="38">
        <v>46600</v>
      </c>
      <c r="I21" s="38">
        <v>45600</v>
      </c>
      <c r="J21" s="38">
        <v>41300</v>
      </c>
      <c r="K21" s="38">
        <v>44500</v>
      </c>
      <c r="L21" s="38">
        <v>44500</v>
      </c>
      <c r="M21" s="38">
        <v>31800</v>
      </c>
      <c r="N21" s="38">
        <v>25500</v>
      </c>
      <c r="O21" s="38">
        <v>44500</v>
      </c>
      <c r="P21" s="38"/>
      <c r="Q21" s="38">
        <v>35000</v>
      </c>
      <c r="R21" s="38">
        <v>31800</v>
      </c>
      <c r="S21" s="38">
        <v>28700</v>
      </c>
      <c r="T21" s="38">
        <v>26600</v>
      </c>
      <c r="U21" s="38">
        <v>22400</v>
      </c>
      <c r="V21" s="38">
        <v>23400</v>
      </c>
      <c r="W21" s="38">
        <v>13000</v>
      </c>
      <c r="X21" s="38">
        <v>9600</v>
      </c>
    </row>
    <row r="22" spans="1:24" s="1" customFormat="1" ht="80.25" customHeight="1">
      <c r="A22" s="58" t="s">
        <v>131</v>
      </c>
      <c r="B22" s="54" t="s">
        <v>158</v>
      </c>
      <c r="C22" s="56">
        <v>6</v>
      </c>
      <c r="D22" s="19" t="str">
        <f>$B$1</f>
        <v>до 31 января</v>
      </c>
      <c r="E22" s="37">
        <f aca="true" t="shared" si="5" ref="E22:X22">ROUND(E23*(100-$B$2)/10000,0)*100</f>
        <v>28400</v>
      </c>
      <c r="F22" s="37">
        <f t="shared" si="5"/>
        <v>25100</v>
      </c>
      <c r="G22" s="37">
        <f t="shared" si="5"/>
        <v>11100</v>
      </c>
      <c r="H22" s="37">
        <f t="shared" si="5"/>
        <v>24100</v>
      </c>
      <c r="I22" s="37">
        <f t="shared" si="5"/>
        <v>23600</v>
      </c>
      <c r="J22" s="37">
        <f t="shared" si="5"/>
        <v>21300</v>
      </c>
      <c r="K22" s="37">
        <f t="shared" si="5"/>
        <v>23000</v>
      </c>
      <c r="L22" s="37">
        <f t="shared" si="5"/>
        <v>23000</v>
      </c>
      <c r="M22" s="37">
        <f t="shared" si="5"/>
        <v>16600</v>
      </c>
      <c r="N22" s="37">
        <f t="shared" si="5"/>
        <v>13300</v>
      </c>
      <c r="O22" s="37">
        <f t="shared" si="5"/>
        <v>23000</v>
      </c>
      <c r="P22" s="37">
        <f t="shared" si="5"/>
        <v>19800</v>
      </c>
      <c r="Q22" s="37">
        <f t="shared" si="5"/>
        <v>18100</v>
      </c>
      <c r="R22" s="37">
        <f t="shared" si="5"/>
        <v>16600</v>
      </c>
      <c r="S22" s="37">
        <f t="shared" si="5"/>
        <v>14900</v>
      </c>
      <c r="T22" s="37">
        <f t="shared" si="5"/>
        <v>13800</v>
      </c>
      <c r="U22" s="37">
        <f t="shared" si="5"/>
        <v>11700</v>
      </c>
      <c r="V22" s="37">
        <f t="shared" si="5"/>
        <v>12200</v>
      </c>
      <c r="W22" s="37">
        <f t="shared" si="5"/>
        <v>6900</v>
      </c>
      <c r="X22" s="37">
        <f t="shared" si="5"/>
        <v>5200</v>
      </c>
    </row>
    <row r="23" spans="1:24" s="1" customFormat="1" ht="80.25" customHeight="1">
      <c r="A23" s="59"/>
      <c r="B23" s="55"/>
      <c r="C23" s="57"/>
      <c r="D23" s="20" t="s">
        <v>43</v>
      </c>
      <c r="E23" s="38">
        <v>30900</v>
      </c>
      <c r="F23" s="38">
        <v>27300</v>
      </c>
      <c r="G23" s="38">
        <v>12100</v>
      </c>
      <c r="H23" s="38">
        <v>26200</v>
      </c>
      <c r="I23" s="38">
        <v>25600</v>
      </c>
      <c r="J23" s="38">
        <v>23200</v>
      </c>
      <c r="K23" s="38">
        <v>25000</v>
      </c>
      <c r="L23" s="38">
        <v>25000</v>
      </c>
      <c r="M23" s="38">
        <v>18000</v>
      </c>
      <c r="N23" s="38">
        <v>14500</v>
      </c>
      <c r="O23" s="38">
        <v>25000</v>
      </c>
      <c r="P23" s="38">
        <v>21500</v>
      </c>
      <c r="Q23" s="38">
        <v>19700</v>
      </c>
      <c r="R23" s="38">
        <v>18000</v>
      </c>
      <c r="S23" s="38">
        <v>16200</v>
      </c>
      <c r="T23" s="38">
        <v>15000</v>
      </c>
      <c r="U23" s="38">
        <v>12700</v>
      </c>
      <c r="V23" s="38">
        <v>13300</v>
      </c>
      <c r="W23" s="38">
        <v>7500</v>
      </c>
      <c r="X23" s="38">
        <v>5600</v>
      </c>
    </row>
    <row r="24" spans="1:24" s="1" customFormat="1" ht="80.25" customHeight="1">
      <c r="A24" s="58" t="s">
        <v>47</v>
      </c>
      <c r="B24" s="54" t="s">
        <v>72</v>
      </c>
      <c r="C24" s="56">
        <v>10</v>
      </c>
      <c r="D24" s="19" t="str">
        <f>$B$1</f>
        <v>до 31 января</v>
      </c>
      <c r="E24" s="37">
        <f aca="true" t="shared" si="6" ref="E24:X24">ROUND(E25*(100-$B$2)/10000,0)*100</f>
        <v>63100</v>
      </c>
      <c r="F24" s="37">
        <f t="shared" si="6"/>
        <v>55700</v>
      </c>
      <c r="G24" s="37">
        <f t="shared" si="6"/>
        <v>23500</v>
      </c>
      <c r="H24" s="37">
        <f t="shared" si="6"/>
        <v>53200</v>
      </c>
      <c r="I24" s="37">
        <f t="shared" si="6"/>
        <v>52000</v>
      </c>
      <c r="J24" s="37">
        <f t="shared" si="6"/>
        <v>47000</v>
      </c>
      <c r="K24" s="37">
        <f t="shared" si="6"/>
        <v>50700</v>
      </c>
      <c r="L24" s="37">
        <f t="shared" si="6"/>
        <v>50700</v>
      </c>
      <c r="M24" s="37">
        <f t="shared" si="6"/>
        <v>35900</v>
      </c>
      <c r="N24" s="37">
        <f t="shared" si="6"/>
        <v>28400</v>
      </c>
      <c r="O24" s="37">
        <f t="shared" si="6"/>
        <v>50700</v>
      </c>
      <c r="P24" s="37">
        <f t="shared" si="6"/>
        <v>0</v>
      </c>
      <c r="Q24" s="37">
        <f t="shared" si="6"/>
        <v>39600</v>
      </c>
      <c r="R24" s="37">
        <f t="shared" si="6"/>
        <v>35900</v>
      </c>
      <c r="S24" s="37">
        <f t="shared" si="6"/>
        <v>32100</v>
      </c>
      <c r="T24" s="37">
        <f t="shared" si="6"/>
        <v>29600</v>
      </c>
      <c r="U24" s="37">
        <f t="shared" si="6"/>
        <v>24700</v>
      </c>
      <c r="V24" s="37">
        <f t="shared" si="6"/>
        <v>25900</v>
      </c>
      <c r="W24" s="37">
        <f t="shared" si="6"/>
        <v>13800</v>
      </c>
      <c r="X24" s="37">
        <f t="shared" si="6"/>
        <v>9900</v>
      </c>
    </row>
    <row r="25" spans="1:24" s="1" customFormat="1" ht="80.25" customHeight="1">
      <c r="A25" s="59"/>
      <c r="B25" s="55"/>
      <c r="C25" s="57"/>
      <c r="D25" s="20" t="s">
        <v>43</v>
      </c>
      <c r="E25" s="38">
        <v>68600</v>
      </c>
      <c r="F25" s="38">
        <v>60500</v>
      </c>
      <c r="G25" s="38">
        <v>25500</v>
      </c>
      <c r="H25" s="38">
        <v>57800</v>
      </c>
      <c r="I25" s="38">
        <v>56500</v>
      </c>
      <c r="J25" s="38">
        <v>51100</v>
      </c>
      <c r="K25" s="38">
        <v>55100</v>
      </c>
      <c r="L25" s="38">
        <v>55100</v>
      </c>
      <c r="M25" s="38">
        <v>39000</v>
      </c>
      <c r="N25" s="38">
        <v>30900</v>
      </c>
      <c r="O25" s="38">
        <v>55100</v>
      </c>
      <c r="P25" s="38"/>
      <c r="Q25" s="38">
        <v>43000</v>
      </c>
      <c r="R25" s="38">
        <v>39000</v>
      </c>
      <c r="S25" s="38">
        <v>34900</v>
      </c>
      <c r="T25" s="38">
        <v>32200</v>
      </c>
      <c r="U25" s="38">
        <v>26800</v>
      </c>
      <c r="V25" s="38">
        <v>28200</v>
      </c>
      <c r="W25" s="38">
        <v>15000</v>
      </c>
      <c r="X25" s="38">
        <v>10800</v>
      </c>
    </row>
    <row r="26" spans="1:24" s="1" customFormat="1" ht="80.25" customHeight="1">
      <c r="A26" s="58" t="s">
        <v>47</v>
      </c>
      <c r="B26" s="54" t="s">
        <v>73</v>
      </c>
      <c r="C26" s="56">
        <v>10</v>
      </c>
      <c r="D26" s="19" t="str">
        <f>$B$1</f>
        <v>до 31 января</v>
      </c>
      <c r="E26" s="37">
        <f aca="true" t="shared" si="7" ref="E26:X28">ROUND(E27*(100-$B$2)/10000,0)*100</f>
        <v>67300</v>
      </c>
      <c r="F26" s="37">
        <f t="shared" si="7"/>
        <v>59800</v>
      </c>
      <c r="G26" s="37">
        <f t="shared" si="7"/>
        <v>27600</v>
      </c>
      <c r="H26" s="37">
        <f t="shared" si="7"/>
        <v>57300</v>
      </c>
      <c r="I26" s="37">
        <f t="shared" si="7"/>
        <v>56100</v>
      </c>
      <c r="J26" s="37">
        <f t="shared" si="7"/>
        <v>51200</v>
      </c>
      <c r="K26" s="37">
        <f t="shared" si="7"/>
        <v>54800</v>
      </c>
      <c r="L26" s="37">
        <f t="shared" si="7"/>
        <v>54800</v>
      </c>
      <c r="M26" s="37">
        <f t="shared" si="7"/>
        <v>40000</v>
      </c>
      <c r="N26" s="37">
        <f t="shared" si="7"/>
        <v>32600</v>
      </c>
      <c r="O26" s="37">
        <f t="shared" si="7"/>
        <v>54800</v>
      </c>
      <c r="P26" s="37">
        <f t="shared" si="7"/>
        <v>0</v>
      </c>
      <c r="Q26" s="37">
        <f t="shared" si="7"/>
        <v>43700</v>
      </c>
      <c r="R26" s="37">
        <f t="shared" si="7"/>
        <v>40000</v>
      </c>
      <c r="S26" s="37">
        <f t="shared" si="7"/>
        <v>36200</v>
      </c>
      <c r="T26" s="37">
        <f t="shared" si="7"/>
        <v>33800</v>
      </c>
      <c r="U26" s="37">
        <f t="shared" si="7"/>
        <v>28800</v>
      </c>
      <c r="V26" s="37">
        <f t="shared" si="7"/>
        <v>30100</v>
      </c>
      <c r="W26" s="37">
        <f t="shared" si="7"/>
        <v>17700</v>
      </c>
      <c r="X26" s="37">
        <f t="shared" si="7"/>
        <v>13800</v>
      </c>
    </row>
    <row r="27" spans="1:24" s="1" customFormat="1" ht="80.25" customHeight="1">
      <c r="A27" s="59"/>
      <c r="B27" s="55"/>
      <c r="C27" s="57"/>
      <c r="D27" s="20" t="s">
        <v>43</v>
      </c>
      <c r="E27" s="38">
        <v>73100</v>
      </c>
      <c r="F27" s="38">
        <v>65000</v>
      </c>
      <c r="G27" s="38">
        <v>30000</v>
      </c>
      <c r="H27" s="38">
        <v>62300</v>
      </c>
      <c r="I27" s="38">
        <v>61000</v>
      </c>
      <c r="J27" s="38">
        <v>55600</v>
      </c>
      <c r="K27" s="38">
        <v>59600</v>
      </c>
      <c r="L27" s="38">
        <v>59600</v>
      </c>
      <c r="M27" s="38">
        <v>43500</v>
      </c>
      <c r="N27" s="38">
        <v>35400</v>
      </c>
      <c r="O27" s="38">
        <v>59600</v>
      </c>
      <c r="P27" s="38"/>
      <c r="Q27" s="38">
        <v>47500</v>
      </c>
      <c r="R27" s="38">
        <v>43500</v>
      </c>
      <c r="S27" s="38">
        <v>39400</v>
      </c>
      <c r="T27" s="38">
        <v>36700</v>
      </c>
      <c r="U27" s="38">
        <v>31300</v>
      </c>
      <c r="V27" s="38">
        <v>32700</v>
      </c>
      <c r="W27" s="38">
        <v>19200</v>
      </c>
      <c r="X27" s="38">
        <v>15000</v>
      </c>
    </row>
    <row r="28" spans="1:24" s="1" customFormat="1" ht="80.25" customHeight="1">
      <c r="A28" s="58" t="s">
        <v>47</v>
      </c>
      <c r="B28" s="54" t="s">
        <v>143</v>
      </c>
      <c r="C28" s="56">
        <v>10</v>
      </c>
      <c r="D28" s="19" t="str">
        <f>$B$1</f>
        <v>до 31 января</v>
      </c>
      <c r="E28" s="37">
        <f t="shared" si="7"/>
        <v>47600</v>
      </c>
      <c r="F28" s="37">
        <f t="shared" si="7"/>
        <v>43100</v>
      </c>
      <c r="G28" s="37">
        <f t="shared" si="7"/>
        <v>23700</v>
      </c>
      <c r="H28" s="37">
        <f t="shared" si="7"/>
        <v>41600</v>
      </c>
      <c r="I28" s="37">
        <f t="shared" si="7"/>
        <v>40800</v>
      </c>
      <c r="J28" s="37">
        <f t="shared" si="7"/>
        <v>37900</v>
      </c>
      <c r="K28" s="37">
        <f t="shared" si="7"/>
        <v>40100</v>
      </c>
      <c r="L28" s="37">
        <f t="shared" si="7"/>
        <v>40100</v>
      </c>
      <c r="M28" s="37">
        <f t="shared" si="7"/>
        <v>31200</v>
      </c>
      <c r="N28" s="37">
        <f t="shared" si="7"/>
        <v>26800</v>
      </c>
      <c r="O28" s="37">
        <f t="shared" si="7"/>
        <v>41200</v>
      </c>
      <c r="P28" s="37">
        <f t="shared" si="7"/>
        <v>35700</v>
      </c>
      <c r="Q28" s="37">
        <f t="shared" si="7"/>
        <v>33400</v>
      </c>
      <c r="R28" s="37">
        <f t="shared" si="7"/>
        <v>31200</v>
      </c>
      <c r="S28" s="37">
        <f t="shared" si="7"/>
        <v>29000</v>
      </c>
      <c r="T28" s="37">
        <f t="shared" si="7"/>
        <v>27500</v>
      </c>
      <c r="U28" s="37">
        <f t="shared" si="7"/>
        <v>24500</v>
      </c>
      <c r="V28" s="37">
        <f t="shared" si="7"/>
        <v>25300</v>
      </c>
      <c r="W28" s="37">
        <f t="shared" si="7"/>
        <v>17900</v>
      </c>
      <c r="X28" s="37">
        <f t="shared" si="7"/>
        <v>15600</v>
      </c>
    </row>
    <row r="29" spans="1:24" s="1" customFormat="1" ht="80.25" customHeight="1">
      <c r="A29" s="59"/>
      <c r="B29" s="55"/>
      <c r="C29" s="57"/>
      <c r="D29" s="20" t="s">
        <v>43</v>
      </c>
      <c r="E29" s="38">
        <v>51700</v>
      </c>
      <c r="F29" s="38">
        <v>46900</v>
      </c>
      <c r="G29" s="38">
        <v>25800</v>
      </c>
      <c r="H29" s="38">
        <v>45200</v>
      </c>
      <c r="I29" s="38">
        <v>44400</v>
      </c>
      <c r="J29" s="38">
        <v>41200</v>
      </c>
      <c r="K29" s="38">
        <v>43600</v>
      </c>
      <c r="L29" s="38">
        <v>43600</v>
      </c>
      <c r="M29" s="38">
        <v>33900</v>
      </c>
      <c r="N29" s="38">
        <v>29100</v>
      </c>
      <c r="O29" s="38">
        <v>44800</v>
      </c>
      <c r="P29" s="38">
        <v>38800</v>
      </c>
      <c r="Q29" s="38">
        <v>36300</v>
      </c>
      <c r="R29" s="38">
        <v>33900</v>
      </c>
      <c r="S29" s="38">
        <v>31500</v>
      </c>
      <c r="T29" s="38">
        <v>29900</v>
      </c>
      <c r="U29" s="38">
        <v>26600</v>
      </c>
      <c r="V29" s="38">
        <v>27500</v>
      </c>
      <c r="W29" s="38">
        <v>19500</v>
      </c>
      <c r="X29" s="38">
        <v>17000</v>
      </c>
    </row>
    <row r="30" spans="1:24" s="1" customFormat="1" ht="80.25" customHeight="1">
      <c r="A30" s="58" t="s">
        <v>132</v>
      </c>
      <c r="B30" s="54" t="s">
        <v>159</v>
      </c>
      <c r="C30" s="56">
        <v>5</v>
      </c>
      <c r="D30" s="19" t="str">
        <f>$B$1</f>
        <v>до 31 января</v>
      </c>
      <c r="E30" s="37">
        <f aca="true" t="shared" si="8" ref="E30:X30">ROUND(E31*(100-$B$2)/10000,0)*100</f>
        <v>24600</v>
      </c>
      <c r="F30" s="37">
        <f t="shared" si="8"/>
        <v>21700</v>
      </c>
      <c r="G30" s="37">
        <f t="shared" si="8"/>
        <v>9400</v>
      </c>
      <c r="H30" s="37">
        <f t="shared" si="8"/>
        <v>20700</v>
      </c>
      <c r="I30" s="37">
        <f t="shared" si="8"/>
        <v>20200</v>
      </c>
      <c r="J30" s="37">
        <f t="shared" si="8"/>
        <v>18400</v>
      </c>
      <c r="K30" s="37">
        <f t="shared" si="8"/>
        <v>19800</v>
      </c>
      <c r="L30" s="37">
        <f t="shared" si="8"/>
        <v>19800</v>
      </c>
      <c r="M30" s="37">
        <f t="shared" si="8"/>
        <v>14100</v>
      </c>
      <c r="N30" s="37">
        <f t="shared" si="8"/>
        <v>11200</v>
      </c>
      <c r="O30" s="37">
        <f t="shared" si="8"/>
        <v>19800</v>
      </c>
      <c r="P30" s="37">
        <f t="shared" si="8"/>
        <v>16900</v>
      </c>
      <c r="Q30" s="37">
        <f t="shared" si="8"/>
        <v>15500</v>
      </c>
      <c r="R30" s="37">
        <f t="shared" si="8"/>
        <v>14100</v>
      </c>
      <c r="S30" s="37">
        <f t="shared" si="8"/>
        <v>12700</v>
      </c>
      <c r="T30" s="37">
        <f t="shared" si="8"/>
        <v>11700</v>
      </c>
      <c r="U30" s="37">
        <f t="shared" si="8"/>
        <v>9800</v>
      </c>
      <c r="V30" s="37">
        <f t="shared" si="8"/>
        <v>10300</v>
      </c>
      <c r="W30" s="37">
        <f t="shared" si="8"/>
        <v>5600</v>
      </c>
      <c r="X30" s="37">
        <f t="shared" si="8"/>
        <v>4100</v>
      </c>
    </row>
    <row r="31" spans="1:24" s="1" customFormat="1" ht="80.25" customHeight="1">
      <c r="A31" s="59"/>
      <c r="B31" s="55"/>
      <c r="C31" s="57"/>
      <c r="D31" s="20" t="s">
        <v>43</v>
      </c>
      <c r="E31" s="38">
        <v>26700</v>
      </c>
      <c r="F31" s="38">
        <v>23600</v>
      </c>
      <c r="G31" s="38">
        <v>10200</v>
      </c>
      <c r="H31" s="38">
        <v>22500</v>
      </c>
      <c r="I31" s="38">
        <v>22000</v>
      </c>
      <c r="J31" s="38">
        <v>20000</v>
      </c>
      <c r="K31" s="38">
        <v>21500</v>
      </c>
      <c r="L31" s="38">
        <v>21500</v>
      </c>
      <c r="M31" s="38">
        <v>15300</v>
      </c>
      <c r="N31" s="38">
        <v>12200</v>
      </c>
      <c r="O31" s="38">
        <v>21500</v>
      </c>
      <c r="P31" s="38">
        <v>18400</v>
      </c>
      <c r="Q31" s="38">
        <v>16900</v>
      </c>
      <c r="R31" s="38">
        <v>15300</v>
      </c>
      <c r="S31" s="38">
        <v>13800</v>
      </c>
      <c r="T31" s="38">
        <v>12700</v>
      </c>
      <c r="U31" s="38">
        <v>10700</v>
      </c>
      <c r="V31" s="38">
        <v>11200</v>
      </c>
      <c r="W31" s="38">
        <v>6100</v>
      </c>
      <c r="X31" s="38">
        <v>4500</v>
      </c>
    </row>
    <row r="32" spans="1:24" s="1" customFormat="1" ht="80.25" customHeight="1">
      <c r="A32" s="58" t="s">
        <v>132</v>
      </c>
      <c r="B32" s="54" t="s">
        <v>160</v>
      </c>
      <c r="C32" s="56">
        <v>5</v>
      </c>
      <c r="D32" s="19" t="str">
        <f>$B$1</f>
        <v>до 31 января</v>
      </c>
      <c r="E32" s="37">
        <f aca="true" t="shared" si="9" ref="E32:X32">ROUND(E33*(100-$B$2)/10000,0)*100</f>
        <v>28700</v>
      </c>
      <c r="F32" s="37">
        <f t="shared" si="9"/>
        <v>25900</v>
      </c>
      <c r="G32" s="37">
        <f t="shared" si="9"/>
        <v>13500</v>
      </c>
      <c r="H32" s="37">
        <f t="shared" si="9"/>
        <v>24800</v>
      </c>
      <c r="I32" s="37">
        <f t="shared" si="9"/>
        <v>24400</v>
      </c>
      <c r="J32" s="37">
        <f t="shared" si="9"/>
        <v>22500</v>
      </c>
      <c r="K32" s="37">
        <f t="shared" si="9"/>
        <v>23900</v>
      </c>
      <c r="L32" s="37">
        <f t="shared" si="9"/>
        <v>23900</v>
      </c>
      <c r="M32" s="37">
        <f t="shared" si="9"/>
        <v>18200</v>
      </c>
      <c r="N32" s="37">
        <f t="shared" si="9"/>
        <v>15400</v>
      </c>
      <c r="O32" s="37">
        <f t="shared" si="9"/>
        <v>23900</v>
      </c>
      <c r="P32" s="37">
        <f t="shared" si="9"/>
        <v>21100</v>
      </c>
      <c r="Q32" s="37">
        <f t="shared" si="9"/>
        <v>19700</v>
      </c>
      <c r="R32" s="37">
        <f t="shared" si="9"/>
        <v>18200</v>
      </c>
      <c r="S32" s="37">
        <f t="shared" si="9"/>
        <v>16800</v>
      </c>
      <c r="T32" s="37">
        <f t="shared" si="9"/>
        <v>15800</v>
      </c>
      <c r="U32" s="37">
        <f t="shared" si="9"/>
        <v>14000</v>
      </c>
      <c r="V32" s="37">
        <f t="shared" si="9"/>
        <v>14400</v>
      </c>
      <c r="W32" s="37">
        <f t="shared" si="9"/>
        <v>9600</v>
      </c>
      <c r="X32" s="37">
        <f t="shared" si="9"/>
        <v>8100</v>
      </c>
    </row>
    <row r="33" spans="1:24" s="1" customFormat="1" ht="80.25" customHeight="1">
      <c r="A33" s="59"/>
      <c r="B33" s="55"/>
      <c r="C33" s="57"/>
      <c r="D33" s="20" t="s">
        <v>43</v>
      </c>
      <c r="E33" s="38">
        <v>31200</v>
      </c>
      <c r="F33" s="38">
        <v>28100</v>
      </c>
      <c r="G33" s="38">
        <v>14700</v>
      </c>
      <c r="H33" s="38">
        <v>27000</v>
      </c>
      <c r="I33" s="38">
        <v>26500</v>
      </c>
      <c r="J33" s="38">
        <v>24500</v>
      </c>
      <c r="K33" s="38">
        <v>26000</v>
      </c>
      <c r="L33" s="38">
        <v>26000</v>
      </c>
      <c r="M33" s="38">
        <v>19800</v>
      </c>
      <c r="N33" s="38">
        <v>16700</v>
      </c>
      <c r="O33" s="38">
        <v>26000</v>
      </c>
      <c r="P33" s="38">
        <v>22900</v>
      </c>
      <c r="Q33" s="38">
        <v>21400</v>
      </c>
      <c r="R33" s="38">
        <v>19800</v>
      </c>
      <c r="S33" s="38">
        <v>18300</v>
      </c>
      <c r="T33" s="38">
        <v>17200</v>
      </c>
      <c r="U33" s="38">
        <v>15200</v>
      </c>
      <c r="V33" s="38">
        <v>15700</v>
      </c>
      <c r="W33" s="38">
        <v>10400</v>
      </c>
      <c r="X33" s="38">
        <v>8800</v>
      </c>
    </row>
    <row r="34" spans="1:24" s="1" customFormat="1" ht="80.25" customHeight="1">
      <c r="A34" s="58" t="s">
        <v>48</v>
      </c>
      <c r="B34" s="54" t="s">
        <v>74</v>
      </c>
      <c r="C34" s="56">
        <v>12</v>
      </c>
      <c r="D34" s="19" t="str">
        <f>$B$1</f>
        <v>до 31 января</v>
      </c>
      <c r="E34" s="37">
        <f aca="true" t="shared" si="10" ref="E34:X34">ROUND(E35*(100-$B$2)/10000,0)*100</f>
        <v>75800</v>
      </c>
      <c r="F34" s="37">
        <f t="shared" si="10"/>
        <v>66900</v>
      </c>
      <c r="G34" s="37">
        <f t="shared" si="10"/>
        <v>28200</v>
      </c>
      <c r="H34" s="37">
        <f t="shared" si="10"/>
        <v>63900</v>
      </c>
      <c r="I34" s="37">
        <f t="shared" si="10"/>
        <v>62500</v>
      </c>
      <c r="J34" s="37">
        <f t="shared" si="10"/>
        <v>56500</v>
      </c>
      <c r="K34" s="37">
        <f t="shared" si="10"/>
        <v>61000</v>
      </c>
      <c r="L34" s="37">
        <f t="shared" si="10"/>
        <v>61000</v>
      </c>
      <c r="M34" s="37">
        <f t="shared" si="10"/>
        <v>43100</v>
      </c>
      <c r="N34" s="37">
        <f t="shared" si="10"/>
        <v>34100</v>
      </c>
      <c r="O34" s="37">
        <f t="shared" si="10"/>
        <v>61000</v>
      </c>
      <c r="P34" s="37">
        <f t="shared" si="10"/>
        <v>0</v>
      </c>
      <c r="Q34" s="37">
        <f t="shared" si="10"/>
        <v>47600</v>
      </c>
      <c r="R34" s="37">
        <f t="shared" si="10"/>
        <v>43100</v>
      </c>
      <c r="S34" s="37">
        <f t="shared" si="10"/>
        <v>38600</v>
      </c>
      <c r="T34" s="37">
        <f t="shared" si="10"/>
        <v>35700</v>
      </c>
      <c r="U34" s="37">
        <f t="shared" si="10"/>
        <v>29700</v>
      </c>
      <c r="V34" s="37">
        <f t="shared" si="10"/>
        <v>31200</v>
      </c>
      <c r="W34" s="37">
        <f t="shared" si="10"/>
        <v>16700</v>
      </c>
      <c r="X34" s="37">
        <f t="shared" si="10"/>
        <v>12000</v>
      </c>
    </row>
    <row r="35" spans="1:24" s="1" customFormat="1" ht="80.25" customHeight="1">
      <c r="A35" s="59"/>
      <c r="B35" s="55"/>
      <c r="C35" s="57"/>
      <c r="D35" s="20" t="s">
        <v>43</v>
      </c>
      <c r="E35" s="38">
        <v>82400</v>
      </c>
      <c r="F35" s="38">
        <v>72700</v>
      </c>
      <c r="G35" s="38">
        <v>30700</v>
      </c>
      <c r="H35" s="38">
        <v>69500</v>
      </c>
      <c r="I35" s="38">
        <v>67900</v>
      </c>
      <c r="J35" s="38">
        <v>61400</v>
      </c>
      <c r="K35" s="38">
        <v>66300</v>
      </c>
      <c r="L35" s="38">
        <v>66300</v>
      </c>
      <c r="M35" s="38">
        <v>46800</v>
      </c>
      <c r="N35" s="38">
        <v>37100</v>
      </c>
      <c r="O35" s="38">
        <v>66300</v>
      </c>
      <c r="P35" s="38"/>
      <c r="Q35" s="38">
        <v>51700</v>
      </c>
      <c r="R35" s="38">
        <v>46800</v>
      </c>
      <c r="S35" s="38">
        <v>42000</v>
      </c>
      <c r="T35" s="38">
        <v>38800</v>
      </c>
      <c r="U35" s="38">
        <v>32300</v>
      </c>
      <c r="V35" s="38">
        <v>33900</v>
      </c>
      <c r="W35" s="38">
        <v>18100</v>
      </c>
      <c r="X35" s="38">
        <v>13000</v>
      </c>
    </row>
    <row r="36" spans="1:24" s="1" customFormat="1" ht="80.25" customHeight="1">
      <c r="A36" s="58" t="s">
        <v>48</v>
      </c>
      <c r="B36" s="54" t="s">
        <v>75</v>
      </c>
      <c r="C36" s="56">
        <v>12</v>
      </c>
      <c r="D36" s="19" t="str">
        <f>$B$1</f>
        <v>до 31 января</v>
      </c>
      <c r="E36" s="37">
        <f aca="true" t="shared" si="11" ref="E36:X36">ROUND(E37*(100-$B$2)/10000,0)*100</f>
        <v>79300</v>
      </c>
      <c r="F36" s="37">
        <f t="shared" si="11"/>
        <v>70400</v>
      </c>
      <c r="G36" s="37">
        <f t="shared" si="11"/>
        <v>31600</v>
      </c>
      <c r="H36" s="37">
        <f t="shared" si="11"/>
        <v>67300</v>
      </c>
      <c r="I36" s="37">
        <f t="shared" si="11"/>
        <v>65900</v>
      </c>
      <c r="J36" s="37">
        <f t="shared" si="11"/>
        <v>59900</v>
      </c>
      <c r="K36" s="37">
        <f t="shared" si="11"/>
        <v>64400</v>
      </c>
      <c r="L36" s="37">
        <f t="shared" si="11"/>
        <v>64400</v>
      </c>
      <c r="M36" s="37">
        <f t="shared" si="11"/>
        <v>46600</v>
      </c>
      <c r="N36" s="37">
        <f t="shared" si="11"/>
        <v>37600</v>
      </c>
      <c r="O36" s="37">
        <f t="shared" si="11"/>
        <v>64400</v>
      </c>
      <c r="P36" s="37">
        <f t="shared" si="11"/>
        <v>0</v>
      </c>
      <c r="Q36" s="37">
        <f t="shared" si="11"/>
        <v>51000</v>
      </c>
      <c r="R36" s="37">
        <f t="shared" si="11"/>
        <v>46600</v>
      </c>
      <c r="S36" s="37">
        <f t="shared" si="11"/>
        <v>42000</v>
      </c>
      <c r="T36" s="37">
        <f t="shared" si="11"/>
        <v>39100</v>
      </c>
      <c r="U36" s="37">
        <f t="shared" si="11"/>
        <v>33100</v>
      </c>
      <c r="V36" s="37">
        <f t="shared" si="11"/>
        <v>34700</v>
      </c>
      <c r="W36" s="37">
        <f t="shared" si="11"/>
        <v>19500</v>
      </c>
      <c r="X36" s="37">
        <f t="shared" si="11"/>
        <v>14300</v>
      </c>
    </row>
    <row r="37" spans="1:24" s="1" customFormat="1" ht="80.25" customHeight="1">
      <c r="A37" s="59"/>
      <c r="B37" s="55"/>
      <c r="C37" s="57"/>
      <c r="D37" s="20" t="s">
        <v>43</v>
      </c>
      <c r="E37" s="38">
        <v>86200</v>
      </c>
      <c r="F37" s="38">
        <v>76500</v>
      </c>
      <c r="G37" s="38">
        <v>34400</v>
      </c>
      <c r="H37" s="38">
        <v>73200</v>
      </c>
      <c r="I37" s="38">
        <v>71600</v>
      </c>
      <c r="J37" s="38">
        <v>65100</v>
      </c>
      <c r="K37" s="38">
        <v>70000</v>
      </c>
      <c r="L37" s="38">
        <v>70000</v>
      </c>
      <c r="M37" s="38">
        <v>50600</v>
      </c>
      <c r="N37" s="38">
        <v>40900</v>
      </c>
      <c r="O37" s="38">
        <v>70000</v>
      </c>
      <c r="P37" s="38"/>
      <c r="Q37" s="38">
        <v>55400</v>
      </c>
      <c r="R37" s="38">
        <v>50600</v>
      </c>
      <c r="S37" s="38">
        <v>45700</v>
      </c>
      <c r="T37" s="38">
        <v>42500</v>
      </c>
      <c r="U37" s="38">
        <v>36000</v>
      </c>
      <c r="V37" s="38">
        <v>37700</v>
      </c>
      <c r="W37" s="38">
        <v>21200</v>
      </c>
      <c r="X37" s="38">
        <v>15500</v>
      </c>
    </row>
    <row r="38" spans="1:24" s="1" customFormat="1" ht="80.25" customHeight="1">
      <c r="A38" s="58" t="s">
        <v>48</v>
      </c>
      <c r="B38" s="54" t="s">
        <v>76</v>
      </c>
      <c r="C38" s="56">
        <v>12</v>
      </c>
      <c r="D38" s="19" t="str">
        <f>$B$1</f>
        <v>до 31 января</v>
      </c>
      <c r="E38" s="37">
        <f aca="true" t="shared" si="12" ref="E38:X38">ROUND(E39*(100-$B$2)/10000,0)*100</f>
        <v>79900</v>
      </c>
      <c r="F38" s="37">
        <f t="shared" si="12"/>
        <v>70900</v>
      </c>
      <c r="G38" s="37">
        <f t="shared" si="12"/>
        <v>32200</v>
      </c>
      <c r="H38" s="37">
        <f t="shared" si="12"/>
        <v>68000</v>
      </c>
      <c r="I38" s="37">
        <f t="shared" si="12"/>
        <v>66400</v>
      </c>
      <c r="J38" s="37">
        <f t="shared" si="12"/>
        <v>60500</v>
      </c>
      <c r="K38" s="37">
        <f t="shared" si="12"/>
        <v>65000</v>
      </c>
      <c r="L38" s="37">
        <f t="shared" si="12"/>
        <v>65000</v>
      </c>
      <c r="M38" s="37">
        <f t="shared" si="12"/>
        <v>47100</v>
      </c>
      <c r="N38" s="37">
        <f t="shared" si="12"/>
        <v>38200</v>
      </c>
      <c r="O38" s="37">
        <f t="shared" si="12"/>
        <v>65000</v>
      </c>
      <c r="P38" s="37">
        <f t="shared" si="12"/>
        <v>0</v>
      </c>
      <c r="Q38" s="37">
        <f t="shared" si="12"/>
        <v>51600</v>
      </c>
      <c r="R38" s="37">
        <f t="shared" si="12"/>
        <v>47100</v>
      </c>
      <c r="S38" s="37">
        <f t="shared" si="12"/>
        <v>42700</v>
      </c>
      <c r="T38" s="37">
        <f t="shared" si="12"/>
        <v>39700</v>
      </c>
      <c r="U38" s="37">
        <f t="shared" si="12"/>
        <v>33800</v>
      </c>
      <c r="V38" s="37">
        <f t="shared" si="12"/>
        <v>35200</v>
      </c>
      <c r="W38" s="37">
        <f t="shared" si="12"/>
        <v>19500</v>
      </c>
      <c r="X38" s="37">
        <f t="shared" si="12"/>
        <v>14800</v>
      </c>
    </row>
    <row r="39" spans="1:24" s="1" customFormat="1" ht="80.25" customHeight="1">
      <c r="A39" s="59"/>
      <c r="B39" s="55"/>
      <c r="C39" s="57"/>
      <c r="D39" s="20" t="s">
        <v>43</v>
      </c>
      <c r="E39" s="38">
        <v>86800</v>
      </c>
      <c r="F39" s="38">
        <v>77100</v>
      </c>
      <c r="G39" s="38">
        <v>35000</v>
      </c>
      <c r="H39" s="38">
        <v>73900</v>
      </c>
      <c r="I39" s="38">
        <v>72200</v>
      </c>
      <c r="J39" s="38">
        <v>65800</v>
      </c>
      <c r="K39" s="38">
        <v>70600</v>
      </c>
      <c r="L39" s="38">
        <v>70600</v>
      </c>
      <c r="M39" s="38">
        <v>51200</v>
      </c>
      <c r="N39" s="38">
        <v>41500</v>
      </c>
      <c r="O39" s="38">
        <v>70600</v>
      </c>
      <c r="P39" s="38"/>
      <c r="Q39" s="38">
        <v>56100</v>
      </c>
      <c r="R39" s="38">
        <v>51200</v>
      </c>
      <c r="S39" s="38">
        <v>46400</v>
      </c>
      <c r="T39" s="38">
        <v>43100</v>
      </c>
      <c r="U39" s="38">
        <v>36700</v>
      </c>
      <c r="V39" s="38">
        <v>38300</v>
      </c>
      <c r="W39" s="38">
        <v>21200</v>
      </c>
      <c r="X39" s="38">
        <v>16100</v>
      </c>
    </row>
    <row r="40" spans="1:24" s="1" customFormat="1" ht="80.25" customHeight="1">
      <c r="A40" s="58" t="s">
        <v>115</v>
      </c>
      <c r="B40" s="54" t="s">
        <v>114</v>
      </c>
      <c r="C40" s="56">
        <v>6</v>
      </c>
      <c r="D40" s="19" t="str">
        <f>$B$1</f>
        <v>до 31 января</v>
      </c>
      <c r="E40" s="37">
        <f aca="true" t="shared" si="13" ref="E40:X40">ROUND(E41*(100-$B$2)/10000,0)*100</f>
        <v>35800</v>
      </c>
      <c r="F40" s="37">
        <f t="shared" si="13"/>
        <v>31500</v>
      </c>
      <c r="G40" s="37">
        <f t="shared" si="13"/>
        <v>13000</v>
      </c>
      <c r="H40" s="37">
        <f t="shared" si="13"/>
        <v>30100</v>
      </c>
      <c r="I40" s="37">
        <f t="shared" si="13"/>
        <v>29300</v>
      </c>
      <c r="J40" s="37">
        <f t="shared" si="13"/>
        <v>26500</v>
      </c>
      <c r="K40" s="37">
        <f t="shared" si="13"/>
        <v>28600</v>
      </c>
      <c r="L40" s="37">
        <f t="shared" si="13"/>
        <v>28600</v>
      </c>
      <c r="M40" s="37">
        <f t="shared" si="13"/>
        <v>20100</v>
      </c>
      <c r="N40" s="37">
        <f t="shared" si="13"/>
        <v>15800</v>
      </c>
      <c r="O40" s="37">
        <f t="shared" si="13"/>
        <v>28600</v>
      </c>
      <c r="P40" s="37">
        <f t="shared" si="13"/>
        <v>0</v>
      </c>
      <c r="Q40" s="37">
        <f t="shared" si="13"/>
        <v>22300</v>
      </c>
      <c r="R40" s="37">
        <f t="shared" si="13"/>
        <v>20100</v>
      </c>
      <c r="S40" s="37">
        <f t="shared" si="13"/>
        <v>17900</v>
      </c>
      <c r="T40" s="37">
        <f t="shared" si="13"/>
        <v>16600</v>
      </c>
      <c r="U40" s="37">
        <f t="shared" si="13"/>
        <v>13700</v>
      </c>
      <c r="V40" s="37">
        <f t="shared" si="13"/>
        <v>14400</v>
      </c>
      <c r="W40" s="37">
        <f t="shared" si="13"/>
        <v>7500</v>
      </c>
      <c r="X40" s="37">
        <f t="shared" si="13"/>
        <v>5200</v>
      </c>
    </row>
    <row r="41" spans="1:24" s="1" customFormat="1" ht="80.25" customHeight="1">
      <c r="A41" s="59"/>
      <c r="B41" s="55"/>
      <c r="C41" s="57"/>
      <c r="D41" s="20" t="s">
        <v>43</v>
      </c>
      <c r="E41" s="38">
        <v>38900</v>
      </c>
      <c r="F41" s="38">
        <v>34200</v>
      </c>
      <c r="G41" s="38">
        <v>14100</v>
      </c>
      <c r="H41" s="38">
        <v>32700</v>
      </c>
      <c r="I41" s="38">
        <v>31900</v>
      </c>
      <c r="J41" s="38">
        <v>28800</v>
      </c>
      <c r="K41" s="38">
        <v>31100</v>
      </c>
      <c r="L41" s="38">
        <v>31100</v>
      </c>
      <c r="M41" s="38">
        <v>21800</v>
      </c>
      <c r="N41" s="38">
        <v>17200</v>
      </c>
      <c r="O41" s="38">
        <v>31100</v>
      </c>
      <c r="P41" s="38"/>
      <c r="Q41" s="38">
        <v>24200</v>
      </c>
      <c r="R41" s="38">
        <v>21800</v>
      </c>
      <c r="S41" s="38">
        <v>19500</v>
      </c>
      <c r="T41" s="38">
        <v>18000</v>
      </c>
      <c r="U41" s="38">
        <v>14900</v>
      </c>
      <c r="V41" s="38">
        <v>15700</v>
      </c>
      <c r="W41" s="38">
        <v>8100</v>
      </c>
      <c r="X41" s="38">
        <v>5700</v>
      </c>
    </row>
    <row r="42" spans="1:24" s="1" customFormat="1" ht="80.25" customHeight="1">
      <c r="A42" s="58" t="s">
        <v>117</v>
      </c>
      <c r="B42" s="54" t="s">
        <v>116</v>
      </c>
      <c r="C42" s="56">
        <v>7</v>
      </c>
      <c r="D42" s="19" t="str">
        <f>$B$1</f>
        <v>до 31 января</v>
      </c>
      <c r="E42" s="37">
        <f aca="true" t="shared" si="14" ref="E42:X42">ROUND(E43*(100-$B$2)/10000,0)*100</f>
        <v>43100</v>
      </c>
      <c r="F42" s="37">
        <f t="shared" si="14"/>
        <v>38100</v>
      </c>
      <c r="G42" s="37">
        <f t="shared" si="14"/>
        <v>16300</v>
      </c>
      <c r="H42" s="37">
        <f t="shared" si="14"/>
        <v>36400</v>
      </c>
      <c r="I42" s="37">
        <f t="shared" si="14"/>
        <v>35600</v>
      </c>
      <c r="J42" s="37">
        <f t="shared" si="14"/>
        <v>32200</v>
      </c>
      <c r="K42" s="37">
        <f t="shared" si="14"/>
        <v>34800</v>
      </c>
      <c r="L42" s="37">
        <f t="shared" si="14"/>
        <v>34800</v>
      </c>
      <c r="M42" s="37">
        <f t="shared" si="14"/>
        <v>24700</v>
      </c>
      <c r="N42" s="37">
        <f t="shared" si="14"/>
        <v>19600</v>
      </c>
      <c r="O42" s="37">
        <f t="shared" si="14"/>
        <v>34800</v>
      </c>
      <c r="P42" s="37">
        <f t="shared" si="14"/>
        <v>0</v>
      </c>
      <c r="Q42" s="37">
        <f t="shared" si="14"/>
        <v>27100</v>
      </c>
      <c r="R42" s="37">
        <f t="shared" si="14"/>
        <v>24700</v>
      </c>
      <c r="S42" s="37">
        <f t="shared" si="14"/>
        <v>22200</v>
      </c>
      <c r="T42" s="37">
        <f t="shared" si="14"/>
        <v>20400</v>
      </c>
      <c r="U42" s="37">
        <f t="shared" si="14"/>
        <v>17100</v>
      </c>
      <c r="V42" s="37">
        <f t="shared" si="14"/>
        <v>17900</v>
      </c>
      <c r="W42" s="37">
        <f t="shared" si="14"/>
        <v>9700</v>
      </c>
      <c r="X42" s="37">
        <f t="shared" si="14"/>
        <v>7000</v>
      </c>
    </row>
    <row r="43" spans="1:24" s="1" customFormat="1" ht="80.25" customHeight="1">
      <c r="A43" s="59"/>
      <c r="B43" s="55"/>
      <c r="C43" s="57"/>
      <c r="D43" s="20" t="s">
        <v>43</v>
      </c>
      <c r="E43" s="38">
        <v>46900</v>
      </c>
      <c r="F43" s="38">
        <v>41400</v>
      </c>
      <c r="G43" s="38">
        <v>17700</v>
      </c>
      <c r="H43" s="38">
        <v>39600</v>
      </c>
      <c r="I43" s="38">
        <v>38700</v>
      </c>
      <c r="J43" s="38">
        <v>35000</v>
      </c>
      <c r="K43" s="38">
        <v>37800</v>
      </c>
      <c r="L43" s="38">
        <v>37800</v>
      </c>
      <c r="M43" s="38">
        <v>26800</v>
      </c>
      <c r="N43" s="38">
        <v>21300</v>
      </c>
      <c r="O43" s="38">
        <v>37800</v>
      </c>
      <c r="P43" s="38"/>
      <c r="Q43" s="38">
        <v>29500</v>
      </c>
      <c r="R43" s="38">
        <v>26800</v>
      </c>
      <c r="S43" s="38">
        <v>24100</v>
      </c>
      <c r="T43" s="38">
        <v>22200</v>
      </c>
      <c r="U43" s="38">
        <v>18600</v>
      </c>
      <c r="V43" s="38">
        <v>19500</v>
      </c>
      <c r="W43" s="38">
        <v>10500</v>
      </c>
      <c r="X43" s="38">
        <v>7600</v>
      </c>
    </row>
    <row r="44" spans="1:24" s="1" customFormat="1" ht="80.25" customHeight="1">
      <c r="A44" s="58" t="s">
        <v>49</v>
      </c>
      <c r="B44" s="54" t="s">
        <v>77</v>
      </c>
      <c r="C44" s="56">
        <v>11</v>
      </c>
      <c r="D44" s="19" t="str">
        <f>$B$1</f>
        <v>до 31 января</v>
      </c>
      <c r="E44" s="37">
        <f aca="true" t="shared" si="15" ref="E44:X44">ROUND(E45*(100-$B$2)/10000,0)*100</f>
        <v>68800</v>
      </c>
      <c r="F44" s="37">
        <f t="shared" si="15"/>
        <v>66000</v>
      </c>
      <c r="G44" s="37">
        <f t="shared" si="15"/>
        <v>27600</v>
      </c>
      <c r="H44" s="37">
        <f t="shared" si="15"/>
        <v>63000</v>
      </c>
      <c r="I44" s="37">
        <f t="shared" si="15"/>
        <v>61500</v>
      </c>
      <c r="J44" s="37">
        <f t="shared" si="15"/>
        <v>55600</v>
      </c>
      <c r="K44" s="37">
        <f t="shared" si="15"/>
        <v>60100</v>
      </c>
      <c r="L44" s="37">
        <f t="shared" si="15"/>
        <v>60100</v>
      </c>
      <c r="M44" s="37">
        <f t="shared" si="15"/>
        <v>42300</v>
      </c>
      <c r="N44" s="37">
        <f t="shared" si="15"/>
        <v>33500</v>
      </c>
      <c r="O44" s="37">
        <f t="shared" si="15"/>
        <v>60100</v>
      </c>
      <c r="P44" s="37">
        <f t="shared" si="15"/>
        <v>0</v>
      </c>
      <c r="Q44" s="37">
        <f t="shared" si="15"/>
        <v>46800</v>
      </c>
      <c r="R44" s="37">
        <f t="shared" si="15"/>
        <v>42300</v>
      </c>
      <c r="S44" s="37">
        <f t="shared" si="15"/>
        <v>37900</v>
      </c>
      <c r="T44" s="37">
        <f t="shared" si="15"/>
        <v>34900</v>
      </c>
      <c r="U44" s="37">
        <f t="shared" si="15"/>
        <v>29000</v>
      </c>
      <c r="V44" s="37">
        <f t="shared" si="15"/>
        <v>28100</v>
      </c>
      <c r="W44" s="37">
        <f t="shared" si="15"/>
        <v>16100</v>
      </c>
      <c r="X44" s="37">
        <f t="shared" si="15"/>
        <v>11500</v>
      </c>
    </row>
    <row r="45" spans="1:24" s="1" customFormat="1" ht="80.25" customHeight="1">
      <c r="A45" s="59"/>
      <c r="B45" s="55"/>
      <c r="C45" s="57"/>
      <c r="D45" s="20" t="s">
        <v>163</v>
      </c>
      <c r="E45" s="38">
        <v>74800</v>
      </c>
      <c r="F45" s="38">
        <v>71700</v>
      </c>
      <c r="G45" s="38">
        <v>30000</v>
      </c>
      <c r="H45" s="38">
        <v>68500</v>
      </c>
      <c r="I45" s="38">
        <v>66800</v>
      </c>
      <c r="J45" s="38">
        <v>60400</v>
      </c>
      <c r="K45" s="38">
        <v>65300</v>
      </c>
      <c r="L45" s="38">
        <v>65300</v>
      </c>
      <c r="M45" s="38">
        <v>46000</v>
      </c>
      <c r="N45" s="38">
        <v>36400</v>
      </c>
      <c r="O45" s="38">
        <v>65300</v>
      </c>
      <c r="P45" s="38">
        <v>0</v>
      </c>
      <c r="Q45" s="38">
        <v>50900</v>
      </c>
      <c r="R45" s="38">
        <v>46000</v>
      </c>
      <c r="S45" s="38">
        <v>41200</v>
      </c>
      <c r="T45" s="38">
        <v>37900</v>
      </c>
      <c r="U45" s="38">
        <v>31500</v>
      </c>
      <c r="V45" s="38">
        <v>30500</v>
      </c>
      <c r="W45" s="38">
        <v>17500</v>
      </c>
      <c r="X45" s="38">
        <v>12500</v>
      </c>
    </row>
    <row r="46" spans="1:24" s="1" customFormat="1" ht="80.25" customHeight="1">
      <c r="A46" s="58" t="s">
        <v>49</v>
      </c>
      <c r="B46" s="54" t="s">
        <v>78</v>
      </c>
      <c r="C46" s="56">
        <v>11</v>
      </c>
      <c r="D46" s="19" t="str">
        <f>$B$1</f>
        <v>до 31 января</v>
      </c>
      <c r="E46" s="37">
        <f aca="true" t="shared" si="16" ref="E46:X48">ROUND(E47*(100-$B$2)/10000,0)*100</f>
        <v>68200</v>
      </c>
      <c r="F46" s="37">
        <f t="shared" si="16"/>
        <v>66100</v>
      </c>
      <c r="G46" s="37">
        <f t="shared" si="16"/>
        <v>31400</v>
      </c>
      <c r="H46" s="37">
        <f t="shared" si="16"/>
        <v>63400</v>
      </c>
      <c r="I46" s="37">
        <f t="shared" si="16"/>
        <v>62100</v>
      </c>
      <c r="J46" s="37">
        <f t="shared" si="16"/>
        <v>56700</v>
      </c>
      <c r="K46" s="37">
        <f t="shared" si="16"/>
        <v>60800</v>
      </c>
      <c r="L46" s="37">
        <f t="shared" si="16"/>
        <v>60800</v>
      </c>
      <c r="M46" s="37">
        <f t="shared" si="16"/>
        <v>44700</v>
      </c>
      <c r="N46" s="37">
        <f t="shared" si="16"/>
        <v>36700</v>
      </c>
      <c r="O46" s="37">
        <f t="shared" si="16"/>
        <v>62100</v>
      </c>
      <c r="P46" s="37">
        <f t="shared" si="16"/>
        <v>0</v>
      </c>
      <c r="Q46" s="37">
        <f t="shared" si="16"/>
        <v>48700</v>
      </c>
      <c r="R46" s="37">
        <f t="shared" si="16"/>
        <v>44700</v>
      </c>
      <c r="S46" s="37">
        <f t="shared" si="16"/>
        <v>40700</v>
      </c>
      <c r="T46" s="37">
        <f t="shared" si="16"/>
        <v>38000</v>
      </c>
      <c r="U46" s="37">
        <f t="shared" si="16"/>
        <v>32700</v>
      </c>
      <c r="V46" s="37">
        <f t="shared" si="16"/>
        <v>31300</v>
      </c>
      <c r="W46" s="37">
        <f t="shared" si="16"/>
        <v>21000</v>
      </c>
      <c r="X46" s="37">
        <f t="shared" si="16"/>
        <v>16800</v>
      </c>
    </row>
    <row r="47" spans="1:24" s="1" customFormat="1" ht="80.25" customHeight="1">
      <c r="A47" s="59"/>
      <c r="B47" s="55"/>
      <c r="C47" s="57"/>
      <c r="D47" s="20" t="s">
        <v>163</v>
      </c>
      <c r="E47" s="38">
        <v>74100</v>
      </c>
      <c r="F47" s="38">
        <v>71800</v>
      </c>
      <c r="G47" s="38">
        <v>34100</v>
      </c>
      <c r="H47" s="38">
        <v>68900</v>
      </c>
      <c r="I47" s="38">
        <v>67500</v>
      </c>
      <c r="J47" s="38">
        <v>61600</v>
      </c>
      <c r="K47" s="38">
        <v>66100</v>
      </c>
      <c r="L47" s="38">
        <v>66100</v>
      </c>
      <c r="M47" s="38">
        <v>48600</v>
      </c>
      <c r="N47" s="38">
        <v>39900</v>
      </c>
      <c r="O47" s="38">
        <v>67500</v>
      </c>
      <c r="P47" s="38">
        <v>0</v>
      </c>
      <c r="Q47" s="38">
        <v>52900</v>
      </c>
      <c r="R47" s="38">
        <v>48600</v>
      </c>
      <c r="S47" s="38">
        <v>44200</v>
      </c>
      <c r="T47" s="38">
        <v>41300</v>
      </c>
      <c r="U47" s="38">
        <v>35500</v>
      </c>
      <c r="V47" s="38">
        <v>34000</v>
      </c>
      <c r="W47" s="38">
        <v>22800</v>
      </c>
      <c r="X47" s="38">
        <v>18300</v>
      </c>
    </row>
    <row r="48" spans="1:24" s="1" customFormat="1" ht="80.25" customHeight="1">
      <c r="A48" s="58" t="s">
        <v>49</v>
      </c>
      <c r="B48" s="54" t="s">
        <v>144</v>
      </c>
      <c r="C48" s="56">
        <v>11</v>
      </c>
      <c r="D48" s="19" t="str">
        <f>$B$1</f>
        <v>до 31 января</v>
      </c>
      <c r="E48" s="37">
        <f t="shared" si="16"/>
        <v>47700</v>
      </c>
      <c r="F48" s="37">
        <f t="shared" si="16"/>
        <v>47200</v>
      </c>
      <c r="G48" s="37">
        <f t="shared" si="16"/>
        <v>27100</v>
      </c>
      <c r="H48" s="37">
        <f t="shared" si="16"/>
        <v>45700</v>
      </c>
      <c r="I48" s="37">
        <f t="shared" si="16"/>
        <v>44900</v>
      </c>
      <c r="J48" s="37">
        <f t="shared" si="16"/>
        <v>41800</v>
      </c>
      <c r="K48" s="37">
        <f t="shared" si="16"/>
        <v>44100</v>
      </c>
      <c r="L48" s="37">
        <f t="shared" si="16"/>
        <v>44100</v>
      </c>
      <c r="M48" s="37">
        <f t="shared" si="16"/>
        <v>34800</v>
      </c>
      <c r="N48" s="37">
        <f t="shared" si="16"/>
        <v>30200</v>
      </c>
      <c r="O48" s="37">
        <f t="shared" si="16"/>
        <v>45500</v>
      </c>
      <c r="P48" s="37">
        <f t="shared" si="16"/>
        <v>39500</v>
      </c>
      <c r="Q48" s="37">
        <f t="shared" si="16"/>
        <v>37200</v>
      </c>
      <c r="R48" s="37">
        <f t="shared" si="16"/>
        <v>34800</v>
      </c>
      <c r="S48" s="37">
        <f t="shared" si="16"/>
        <v>32500</v>
      </c>
      <c r="T48" s="37">
        <f t="shared" si="16"/>
        <v>31000</v>
      </c>
      <c r="U48" s="37">
        <f t="shared" si="16"/>
        <v>27900</v>
      </c>
      <c r="V48" s="37">
        <f t="shared" si="16"/>
        <v>26400</v>
      </c>
      <c r="W48" s="37">
        <f t="shared" si="16"/>
        <v>21100</v>
      </c>
      <c r="X48" s="37">
        <f t="shared" si="16"/>
        <v>18700</v>
      </c>
    </row>
    <row r="49" spans="1:24" s="1" customFormat="1" ht="80.25" customHeight="1">
      <c r="A49" s="59"/>
      <c r="B49" s="55"/>
      <c r="C49" s="57"/>
      <c r="D49" s="20" t="s">
        <v>163</v>
      </c>
      <c r="E49" s="38">
        <v>51800</v>
      </c>
      <c r="F49" s="38">
        <v>51300</v>
      </c>
      <c r="G49" s="38">
        <v>29500</v>
      </c>
      <c r="H49" s="38">
        <v>49700</v>
      </c>
      <c r="I49" s="38">
        <v>48800</v>
      </c>
      <c r="J49" s="38">
        <v>45400</v>
      </c>
      <c r="K49" s="38">
        <v>47900</v>
      </c>
      <c r="L49" s="38">
        <v>47900</v>
      </c>
      <c r="M49" s="38">
        <v>37800</v>
      </c>
      <c r="N49" s="38">
        <v>32800</v>
      </c>
      <c r="O49" s="38">
        <v>49500</v>
      </c>
      <c r="P49" s="38">
        <v>42900</v>
      </c>
      <c r="Q49" s="38">
        <v>40400</v>
      </c>
      <c r="R49" s="38">
        <v>37800</v>
      </c>
      <c r="S49" s="38">
        <v>35300</v>
      </c>
      <c r="T49" s="38">
        <v>33700</v>
      </c>
      <c r="U49" s="38">
        <v>30300</v>
      </c>
      <c r="V49" s="38">
        <v>28700</v>
      </c>
      <c r="W49" s="38">
        <v>22900</v>
      </c>
      <c r="X49" s="38">
        <v>20300</v>
      </c>
    </row>
    <row r="50" spans="1:24" s="1" customFormat="1" ht="80.25" customHeight="1">
      <c r="A50" s="58" t="s">
        <v>50</v>
      </c>
      <c r="B50" s="54" t="s">
        <v>91</v>
      </c>
      <c r="C50" s="56">
        <v>3</v>
      </c>
      <c r="D50" s="19" t="str">
        <f>$B$1</f>
        <v>до 31 января</v>
      </c>
      <c r="E50" s="37">
        <f aca="true" t="shared" si="17" ref="E50:X50">ROUND(E51*(100-$B$2)/10000,0)*100</f>
        <v>21400</v>
      </c>
      <c r="F50" s="37">
        <f t="shared" si="17"/>
        <v>19000</v>
      </c>
      <c r="G50" s="37">
        <f t="shared" si="17"/>
        <v>8300</v>
      </c>
      <c r="H50" s="37">
        <f t="shared" si="17"/>
        <v>18100</v>
      </c>
      <c r="I50" s="37">
        <f t="shared" si="17"/>
        <v>17800</v>
      </c>
      <c r="J50" s="37">
        <f t="shared" si="17"/>
        <v>16100</v>
      </c>
      <c r="K50" s="37">
        <f t="shared" si="17"/>
        <v>17300</v>
      </c>
      <c r="L50" s="37">
        <f t="shared" si="17"/>
        <v>17300</v>
      </c>
      <c r="M50" s="37">
        <f t="shared" si="17"/>
        <v>12400</v>
      </c>
      <c r="N50" s="37">
        <f t="shared" si="17"/>
        <v>10000</v>
      </c>
      <c r="O50" s="37">
        <f t="shared" si="17"/>
        <v>17300</v>
      </c>
      <c r="P50" s="37">
        <f t="shared" si="17"/>
        <v>0</v>
      </c>
      <c r="Q50" s="37">
        <f t="shared" si="17"/>
        <v>13700</v>
      </c>
      <c r="R50" s="37">
        <f t="shared" si="17"/>
        <v>12400</v>
      </c>
      <c r="S50" s="37">
        <f t="shared" si="17"/>
        <v>11200</v>
      </c>
      <c r="T50" s="37">
        <f t="shared" si="17"/>
        <v>10400</v>
      </c>
      <c r="U50" s="37">
        <f t="shared" si="17"/>
        <v>8800</v>
      </c>
      <c r="V50" s="37">
        <f t="shared" si="17"/>
        <v>9200</v>
      </c>
      <c r="W50" s="37">
        <f t="shared" si="17"/>
        <v>4900</v>
      </c>
      <c r="X50" s="37">
        <f t="shared" si="17"/>
        <v>3200</v>
      </c>
    </row>
    <row r="51" spans="1:24" s="1" customFormat="1" ht="80.25" customHeight="1">
      <c r="A51" s="59"/>
      <c r="B51" s="55"/>
      <c r="C51" s="57"/>
      <c r="D51" s="20" t="s">
        <v>151</v>
      </c>
      <c r="E51" s="38">
        <v>23300</v>
      </c>
      <c r="F51" s="38">
        <v>20700</v>
      </c>
      <c r="G51" s="38">
        <v>9000</v>
      </c>
      <c r="H51" s="38">
        <v>19700</v>
      </c>
      <c r="I51" s="38">
        <v>19300</v>
      </c>
      <c r="J51" s="38">
        <v>17500</v>
      </c>
      <c r="K51" s="38">
        <v>18800</v>
      </c>
      <c r="L51" s="38">
        <v>18800</v>
      </c>
      <c r="M51" s="38">
        <v>13500</v>
      </c>
      <c r="N51" s="38">
        <v>10900</v>
      </c>
      <c r="O51" s="38">
        <v>18800</v>
      </c>
      <c r="P51" s="38">
        <v>0</v>
      </c>
      <c r="Q51" s="38">
        <v>14900</v>
      </c>
      <c r="R51" s="38">
        <v>13500</v>
      </c>
      <c r="S51" s="38">
        <v>12200</v>
      </c>
      <c r="T51" s="38">
        <v>11300</v>
      </c>
      <c r="U51" s="38">
        <v>9600</v>
      </c>
      <c r="V51" s="38">
        <v>10000</v>
      </c>
      <c r="W51" s="38">
        <v>5300</v>
      </c>
      <c r="X51" s="38">
        <v>3500</v>
      </c>
    </row>
    <row r="52" spans="1:24" s="1" customFormat="1" ht="80.25" customHeight="1">
      <c r="A52" s="58" t="s">
        <v>51</v>
      </c>
      <c r="B52" s="54" t="s">
        <v>79</v>
      </c>
      <c r="C52" s="56">
        <v>16</v>
      </c>
      <c r="D52" s="19" t="str">
        <f>$B$1</f>
        <v>до 31 января</v>
      </c>
      <c r="E52" s="37">
        <f>ROUND(E53*(100-$B$2+3)/10000,0)*100</f>
        <v>121400</v>
      </c>
      <c r="F52" s="37">
        <f aca="true" t="shared" si="18" ref="F52:X52">ROUND(F53*(100-$B$2+3)/10000,0)*100</f>
        <v>107100</v>
      </c>
      <c r="G52" s="37">
        <f t="shared" si="18"/>
        <v>44700</v>
      </c>
      <c r="H52" s="37">
        <f t="shared" si="18"/>
        <v>102300</v>
      </c>
      <c r="I52" s="37">
        <f t="shared" si="18"/>
        <v>99800</v>
      </c>
      <c r="J52" s="37">
        <f t="shared" si="18"/>
        <v>90300</v>
      </c>
      <c r="K52" s="37">
        <f t="shared" si="18"/>
        <v>97500</v>
      </c>
      <c r="L52" s="37">
        <f t="shared" si="18"/>
        <v>97500</v>
      </c>
      <c r="M52" s="37">
        <f t="shared" si="18"/>
        <v>68700</v>
      </c>
      <c r="N52" s="37">
        <f t="shared" si="18"/>
        <v>54300</v>
      </c>
      <c r="O52" s="37">
        <f t="shared" si="18"/>
        <v>97500</v>
      </c>
      <c r="P52" s="37">
        <f t="shared" si="18"/>
        <v>0</v>
      </c>
      <c r="Q52" s="37">
        <f t="shared" si="18"/>
        <v>75900</v>
      </c>
      <c r="R52" s="37">
        <f t="shared" si="18"/>
        <v>68700</v>
      </c>
      <c r="S52" s="37">
        <f t="shared" si="18"/>
        <v>61600</v>
      </c>
      <c r="T52" s="37">
        <f t="shared" si="18"/>
        <v>56700</v>
      </c>
      <c r="U52" s="37">
        <f t="shared" si="18"/>
        <v>47200</v>
      </c>
      <c r="V52" s="37">
        <f t="shared" si="18"/>
        <v>49500</v>
      </c>
      <c r="W52" s="37">
        <f t="shared" si="18"/>
        <v>25500</v>
      </c>
      <c r="X52" s="37">
        <f t="shared" si="18"/>
        <v>18100</v>
      </c>
    </row>
    <row r="53" spans="1:24" s="1" customFormat="1" ht="80.25" customHeight="1">
      <c r="A53" s="59"/>
      <c r="B53" s="55"/>
      <c r="C53" s="57"/>
      <c r="D53" s="20" t="s">
        <v>141</v>
      </c>
      <c r="E53" s="38">
        <v>127800</v>
      </c>
      <c r="F53" s="38">
        <v>112700</v>
      </c>
      <c r="G53" s="38">
        <v>47100</v>
      </c>
      <c r="H53" s="38">
        <v>107700</v>
      </c>
      <c r="I53" s="38">
        <v>105100</v>
      </c>
      <c r="J53" s="38">
        <v>95000</v>
      </c>
      <c r="K53" s="38">
        <v>102600</v>
      </c>
      <c r="L53" s="38">
        <v>102600</v>
      </c>
      <c r="M53" s="38">
        <v>72300</v>
      </c>
      <c r="N53" s="38">
        <v>57200</v>
      </c>
      <c r="O53" s="38">
        <v>102600</v>
      </c>
      <c r="P53" s="38">
        <v>0</v>
      </c>
      <c r="Q53" s="38">
        <v>79900</v>
      </c>
      <c r="R53" s="38">
        <v>72300</v>
      </c>
      <c r="S53" s="38">
        <v>64800</v>
      </c>
      <c r="T53" s="38">
        <v>59700</v>
      </c>
      <c r="U53" s="38">
        <v>49700</v>
      </c>
      <c r="V53" s="38">
        <v>52100</v>
      </c>
      <c r="W53" s="38">
        <v>26800</v>
      </c>
      <c r="X53" s="38">
        <v>19000</v>
      </c>
    </row>
    <row r="54" spans="1:24" s="1" customFormat="1" ht="80.25" customHeight="1">
      <c r="A54" s="58" t="s">
        <v>51</v>
      </c>
      <c r="B54" s="54" t="s">
        <v>80</v>
      </c>
      <c r="C54" s="56">
        <v>16</v>
      </c>
      <c r="D54" s="19" t="str">
        <f>$B$1</f>
        <v>до 31 января</v>
      </c>
      <c r="E54" s="37">
        <f>ROUND(E55*(100-$B$2+3)/10000,0)*100</f>
        <v>129300</v>
      </c>
      <c r="F54" s="37">
        <f aca="true" t="shared" si="19" ref="F54:X54">ROUND(F55*(100-$B$2+3)/10000,0)*100</f>
        <v>115000</v>
      </c>
      <c r="G54" s="37">
        <f t="shared" si="19"/>
        <v>52600</v>
      </c>
      <c r="H54" s="37">
        <f t="shared" si="19"/>
        <v>110200</v>
      </c>
      <c r="I54" s="37">
        <f t="shared" si="19"/>
        <v>107700</v>
      </c>
      <c r="J54" s="37">
        <f t="shared" si="19"/>
        <v>98100</v>
      </c>
      <c r="K54" s="37">
        <f t="shared" si="19"/>
        <v>105400</v>
      </c>
      <c r="L54" s="37">
        <f t="shared" si="19"/>
        <v>105400</v>
      </c>
      <c r="M54" s="37">
        <f t="shared" si="19"/>
        <v>76700</v>
      </c>
      <c r="N54" s="37">
        <f t="shared" si="19"/>
        <v>62300</v>
      </c>
      <c r="O54" s="37">
        <f t="shared" si="19"/>
        <v>105400</v>
      </c>
      <c r="P54" s="37">
        <f t="shared" si="19"/>
        <v>0</v>
      </c>
      <c r="Q54" s="37">
        <f t="shared" si="19"/>
        <v>83800</v>
      </c>
      <c r="R54" s="37">
        <f t="shared" si="19"/>
        <v>76700</v>
      </c>
      <c r="S54" s="37">
        <f t="shared" si="19"/>
        <v>69400</v>
      </c>
      <c r="T54" s="37">
        <f t="shared" si="19"/>
        <v>64600</v>
      </c>
      <c r="U54" s="37">
        <f t="shared" si="19"/>
        <v>55100</v>
      </c>
      <c r="V54" s="37">
        <f t="shared" si="19"/>
        <v>57400</v>
      </c>
      <c r="W54" s="37">
        <f t="shared" si="19"/>
        <v>32100</v>
      </c>
      <c r="X54" s="37">
        <f t="shared" si="19"/>
        <v>23400</v>
      </c>
    </row>
    <row r="55" spans="1:24" s="1" customFormat="1" ht="80.25" customHeight="1">
      <c r="A55" s="59"/>
      <c r="B55" s="55"/>
      <c r="C55" s="57"/>
      <c r="D55" s="20" t="s">
        <v>141</v>
      </c>
      <c r="E55" s="38">
        <v>136100</v>
      </c>
      <c r="F55" s="38">
        <v>121000</v>
      </c>
      <c r="G55" s="38">
        <v>55400</v>
      </c>
      <c r="H55" s="38">
        <v>116000</v>
      </c>
      <c r="I55" s="38">
        <v>113400</v>
      </c>
      <c r="J55" s="38">
        <v>103300</v>
      </c>
      <c r="K55" s="38">
        <v>110900</v>
      </c>
      <c r="L55" s="38">
        <v>110900</v>
      </c>
      <c r="M55" s="38">
        <v>80700</v>
      </c>
      <c r="N55" s="38">
        <v>65600</v>
      </c>
      <c r="O55" s="38">
        <v>110900</v>
      </c>
      <c r="P55" s="38">
        <v>0</v>
      </c>
      <c r="Q55" s="38">
        <v>88200</v>
      </c>
      <c r="R55" s="38">
        <v>80700</v>
      </c>
      <c r="S55" s="38">
        <v>73100</v>
      </c>
      <c r="T55" s="38">
        <v>68000</v>
      </c>
      <c r="U55" s="38">
        <v>58000</v>
      </c>
      <c r="V55" s="38">
        <v>60400</v>
      </c>
      <c r="W55" s="38">
        <v>33800</v>
      </c>
      <c r="X55" s="38">
        <v>24600</v>
      </c>
    </row>
    <row r="56" spans="1:24" s="1" customFormat="1" ht="80.25" customHeight="1">
      <c r="A56" s="58" t="s">
        <v>51</v>
      </c>
      <c r="B56" s="54" t="s">
        <v>81</v>
      </c>
      <c r="C56" s="56">
        <v>16</v>
      </c>
      <c r="D56" s="19" t="str">
        <f>$B$1</f>
        <v>до 31 января</v>
      </c>
      <c r="E56" s="37">
        <f>ROUND(E57*(100-$B$2+3)/10000,0)*100</f>
        <v>129300</v>
      </c>
      <c r="F56" s="37">
        <f aca="true" t="shared" si="20" ref="F56:X56">ROUND(F57*(100-$B$2+3)/10000,0)*100</f>
        <v>115000</v>
      </c>
      <c r="G56" s="37">
        <f t="shared" si="20"/>
        <v>52600</v>
      </c>
      <c r="H56" s="37">
        <f t="shared" si="20"/>
        <v>110200</v>
      </c>
      <c r="I56" s="37">
        <f t="shared" si="20"/>
        <v>107700</v>
      </c>
      <c r="J56" s="37">
        <f t="shared" si="20"/>
        <v>98100</v>
      </c>
      <c r="K56" s="37">
        <f t="shared" si="20"/>
        <v>105400</v>
      </c>
      <c r="L56" s="37">
        <f t="shared" si="20"/>
        <v>105400</v>
      </c>
      <c r="M56" s="37">
        <f t="shared" si="20"/>
        <v>76700</v>
      </c>
      <c r="N56" s="37">
        <f t="shared" si="20"/>
        <v>62300</v>
      </c>
      <c r="O56" s="37">
        <f t="shared" si="20"/>
        <v>105400</v>
      </c>
      <c r="P56" s="37">
        <f t="shared" si="20"/>
        <v>0</v>
      </c>
      <c r="Q56" s="37">
        <f t="shared" si="20"/>
        <v>83800</v>
      </c>
      <c r="R56" s="37">
        <f t="shared" si="20"/>
        <v>76700</v>
      </c>
      <c r="S56" s="37">
        <f t="shared" si="20"/>
        <v>69400</v>
      </c>
      <c r="T56" s="37">
        <f t="shared" si="20"/>
        <v>64600</v>
      </c>
      <c r="U56" s="37">
        <f t="shared" si="20"/>
        <v>55100</v>
      </c>
      <c r="V56" s="37">
        <f t="shared" si="20"/>
        <v>57400</v>
      </c>
      <c r="W56" s="37">
        <f t="shared" si="20"/>
        <v>32100</v>
      </c>
      <c r="X56" s="37">
        <f t="shared" si="20"/>
        <v>23400</v>
      </c>
    </row>
    <row r="57" spans="1:24" s="1" customFormat="1" ht="80.25" customHeight="1">
      <c r="A57" s="59"/>
      <c r="B57" s="55"/>
      <c r="C57" s="57"/>
      <c r="D57" s="20" t="s">
        <v>141</v>
      </c>
      <c r="E57" s="38">
        <v>136100</v>
      </c>
      <c r="F57" s="38">
        <v>121000</v>
      </c>
      <c r="G57" s="38">
        <v>55400</v>
      </c>
      <c r="H57" s="38">
        <v>116000</v>
      </c>
      <c r="I57" s="38">
        <v>113400</v>
      </c>
      <c r="J57" s="38">
        <v>103300</v>
      </c>
      <c r="K57" s="38">
        <v>110900</v>
      </c>
      <c r="L57" s="38">
        <v>110900</v>
      </c>
      <c r="M57" s="38">
        <v>80700</v>
      </c>
      <c r="N57" s="38">
        <v>65600</v>
      </c>
      <c r="O57" s="38">
        <v>110900</v>
      </c>
      <c r="P57" s="38">
        <v>0</v>
      </c>
      <c r="Q57" s="38">
        <v>88200</v>
      </c>
      <c r="R57" s="38">
        <v>80700</v>
      </c>
      <c r="S57" s="38">
        <v>73100</v>
      </c>
      <c r="T57" s="38">
        <v>68000</v>
      </c>
      <c r="U57" s="38">
        <v>58000</v>
      </c>
      <c r="V57" s="38">
        <v>60400</v>
      </c>
      <c r="W57" s="38">
        <v>33800</v>
      </c>
      <c r="X57" s="38">
        <v>24600</v>
      </c>
    </row>
    <row r="58" spans="1:24" s="1" customFormat="1" ht="80.25" customHeight="1">
      <c r="A58" s="58" t="s">
        <v>118</v>
      </c>
      <c r="B58" s="54" t="s">
        <v>119</v>
      </c>
      <c r="C58" s="56">
        <v>8</v>
      </c>
      <c r="D58" s="19" t="str">
        <f>$B$1</f>
        <v>до 31 января</v>
      </c>
      <c r="E58" s="37">
        <f>ROUND(E59*(100-$B$2+3)/10000,0)*100</f>
        <v>61500</v>
      </c>
      <c r="F58" s="37">
        <f aca="true" t="shared" si="21" ref="F58:X58">ROUND(F59*(100-$B$2+3)/10000,0)*100</f>
        <v>54200</v>
      </c>
      <c r="G58" s="37">
        <f t="shared" si="21"/>
        <v>22800</v>
      </c>
      <c r="H58" s="37">
        <f t="shared" si="21"/>
        <v>51700</v>
      </c>
      <c r="I58" s="37">
        <f t="shared" si="21"/>
        <v>50500</v>
      </c>
      <c r="J58" s="37">
        <f t="shared" si="21"/>
        <v>45700</v>
      </c>
      <c r="K58" s="37">
        <f t="shared" si="21"/>
        <v>49400</v>
      </c>
      <c r="L58" s="37">
        <f t="shared" si="21"/>
        <v>49400</v>
      </c>
      <c r="M58" s="37">
        <f t="shared" si="21"/>
        <v>34900</v>
      </c>
      <c r="N58" s="37">
        <f t="shared" si="21"/>
        <v>27600</v>
      </c>
      <c r="O58" s="37">
        <f t="shared" si="21"/>
        <v>49400</v>
      </c>
      <c r="P58" s="37">
        <f t="shared" si="21"/>
        <v>0</v>
      </c>
      <c r="Q58" s="37">
        <f t="shared" si="21"/>
        <v>38600</v>
      </c>
      <c r="R58" s="37">
        <f t="shared" si="21"/>
        <v>34900</v>
      </c>
      <c r="S58" s="37">
        <f t="shared" si="21"/>
        <v>31300</v>
      </c>
      <c r="T58" s="37">
        <f t="shared" si="21"/>
        <v>28800</v>
      </c>
      <c r="U58" s="37">
        <f t="shared" si="21"/>
        <v>24000</v>
      </c>
      <c r="V58" s="37">
        <f t="shared" si="21"/>
        <v>25300</v>
      </c>
      <c r="W58" s="37">
        <f t="shared" si="21"/>
        <v>12700</v>
      </c>
      <c r="X58" s="37">
        <f t="shared" si="21"/>
        <v>9100</v>
      </c>
    </row>
    <row r="59" spans="1:24" s="1" customFormat="1" ht="80.25" customHeight="1">
      <c r="A59" s="59"/>
      <c r="B59" s="55"/>
      <c r="C59" s="57"/>
      <c r="D59" s="20" t="s">
        <v>141</v>
      </c>
      <c r="E59" s="38">
        <v>64700</v>
      </c>
      <c r="F59" s="38">
        <v>57000</v>
      </c>
      <c r="G59" s="38">
        <v>24000</v>
      </c>
      <c r="H59" s="38">
        <v>54400</v>
      </c>
      <c r="I59" s="38">
        <v>53200</v>
      </c>
      <c r="J59" s="38">
        <v>48100</v>
      </c>
      <c r="K59" s="38">
        <v>52000</v>
      </c>
      <c r="L59" s="38">
        <v>52000</v>
      </c>
      <c r="M59" s="38">
        <v>36700</v>
      </c>
      <c r="N59" s="38">
        <v>29100</v>
      </c>
      <c r="O59" s="38">
        <v>52000</v>
      </c>
      <c r="P59" s="38">
        <v>0</v>
      </c>
      <c r="Q59" s="38">
        <v>40600</v>
      </c>
      <c r="R59" s="38">
        <v>36700</v>
      </c>
      <c r="S59" s="38">
        <v>32900</v>
      </c>
      <c r="T59" s="38">
        <v>30300</v>
      </c>
      <c r="U59" s="38">
        <v>25300</v>
      </c>
      <c r="V59" s="38">
        <v>26600</v>
      </c>
      <c r="W59" s="38">
        <v>13400</v>
      </c>
      <c r="X59" s="38">
        <v>9600</v>
      </c>
    </row>
    <row r="60" spans="1:24" s="1" customFormat="1" ht="80.25" customHeight="1">
      <c r="A60" s="58" t="s">
        <v>120</v>
      </c>
      <c r="B60" s="54" t="s">
        <v>121</v>
      </c>
      <c r="C60" s="56">
        <v>9</v>
      </c>
      <c r="D60" s="19" t="str">
        <f>$B$1</f>
        <v>до 31 января</v>
      </c>
      <c r="E60" s="37">
        <f>ROUND(E61*(100-$B$2+3)/10000,0)*100</f>
        <v>65000</v>
      </c>
      <c r="F60" s="37">
        <f aca="true" t="shared" si="22" ref="F60:X60">ROUND(F61*(100-$B$2+3)/10000,0)*100</f>
        <v>57300</v>
      </c>
      <c r="G60" s="37">
        <f t="shared" si="22"/>
        <v>23800</v>
      </c>
      <c r="H60" s="37">
        <f t="shared" si="22"/>
        <v>54800</v>
      </c>
      <c r="I60" s="37">
        <f t="shared" si="22"/>
        <v>53500</v>
      </c>
      <c r="J60" s="37">
        <f t="shared" si="22"/>
        <v>48400</v>
      </c>
      <c r="K60" s="37">
        <f t="shared" si="22"/>
        <v>52200</v>
      </c>
      <c r="L60" s="37">
        <f t="shared" si="22"/>
        <v>52200</v>
      </c>
      <c r="M60" s="37">
        <f t="shared" si="22"/>
        <v>36800</v>
      </c>
      <c r="N60" s="37">
        <f t="shared" si="22"/>
        <v>29100</v>
      </c>
      <c r="O60" s="37">
        <f t="shared" si="22"/>
        <v>52200</v>
      </c>
      <c r="P60" s="37">
        <f t="shared" si="22"/>
        <v>0</v>
      </c>
      <c r="Q60" s="37">
        <f t="shared" si="22"/>
        <v>40700</v>
      </c>
      <c r="R60" s="37">
        <f t="shared" si="22"/>
        <v>36800</v>
      </c>
      <c r="S60" s="37">
        <f t="shared" si="22"/>
        <v>33000</v>
      </c>
      <c r="T60" s="37">
        <f t="shared" si="22"/>
        <v>30300</v>
      </c>
      <c r="U60" s="37">
        <f t="shared" si="22"/>
        <v>25100</v>
      </c>
      <c r="V60" s="37">
        <f t="shared" si="22"/>
        <v>26500</v>
      </c>
      <c r="W60" s="37">
        <f t="shared" si="22"/>
        <v>13700</v>
      </c>
      <c r="X60" s="37">
        <f t="shared" si="22"/>
        <v>9700</v>
      </c>
    </row>
    <row r="61" spans="1:24" s="1" customFormat="1" ht="80.25" customHeight="1">
      <c r="A61" s="59"/>
      <c r="B61" s="55"/>
      <c r="C61" s="57"/>
      <c r="D61" s="20" t="s">
        <v>141</v>
      </c>
      <c r="E61" s="38">
        <v>68400</v>
      </c>
      <c r="F61" s="38">
        <v>60300</v>
      </c>
      <c r="G61" s="38">
        <v>25100</v>
      </c>
      <c r="H61" s="38">
        <v>57700</v>
      </c>
      <c r="I61" s="38">
        <v>56300</v>
      </c>
      <c r="J61" s="38">
        <v>50900</v>
      </c>
      <c r="K61" s="38">
        <v>54900</v>
      </c>
      <c r="L61" s="38">
        <v>54900</v>
      </c>
      <c r="M61" s="38">
        <v>38700</v>
      </c>
      <c r="N61" s="38">
        <v>30600</v>
      </c>
      <c r="O61" s="38">
        <v>54900</v>
      </c>
      <c r="P61" s="38">
        <v>0</v>
      </c>
      <c r="Q61" s="38">
        <v>42800</v>
      </c>
      <c r="R61" s="38">
        <v>38700</v>
      </c>
      <c r="S61" s="38">
        <v>34700</v>
      </c>
      <c r="T61" s="38">
        <v>31900</v>
      </c>
      <c r="U61" s="38">
        <v>26400</v>
      </c>
      <c r="V61" s="38">
        <v>27900</v>
      </c>
      <c r="W61" s="38">
        <v>14400</v>
      </c>
      <c r="X61" s="38">
        <v>10200</v>
      </c>
    </row>
    <row r="62" spans="1:24" s="1" customFormat="1" ht="80.25" customHeight="1">
      <c r="A62" s="58" t="s">
        <v>52</v>
      </c>
      <c r="B62" s="54" t="s">
        <v>72</v>
      </c>
      <c r="C62" s="56">
        <v>11</v>
      </c>
      <c r="D62" s="19" t="str">
        <f>$B$1</f>
        <v>до 31 января</v>
      </c>
      <c r="E62" s="37">
        <f aca="true" t="shared" si="23" ref="E62:X62">ROUND(E63*(100-$B$2)/10000,0)*100</f>
        <v>70400</v>
      </c>
      <c r="F62" s="37">
        <f t="shared" si="23"/>
        <v>61900</v>
      </c>
      <c r="G62" s="37">
        <f t="shared" si="23"/>
        <v>25500</v>
      </c>
      <c r="H62" s="37">
        <f t="shared" si="23"/>
        <v>59200</v>
      </c>
      <c r="I62" s="37">
        <f t="shared" si="23"/>
        <v>57800</v>
      </c>
      <c r="J62" s="37">
        <f t="shared" si="23"/>
        <v>52200</v>
      </c>
      <c r="K62" s="37">
        <f t="shared" si="23"/>
        <v>56400</v>
      </c>
      <c r="L62" s="37">
        <f t="shared" si="23"/>
        <v>56400</v>
      </c>
      <c r="M62" s="37">
        <f t="shared" si="23"/>
        <v>39600</v>
      </c>
      <c r="N62" s="37">
        <f t="shared" si="23"/>
        <v>31100</v>
      </c>
      <c r="O62" s="37">
        <f t="shared" si="23"/>
        <v>56400</v>
      </c>
      <c r="P62" s="37">
        <f t="shared" si="23"/>
        <v>0</v>
      </c>
      <c r="Q62" s="37">
        <f t="shared" si="23"/>
        <v>43700</v>
      </c>
      <c r="R62" s="37">
        <f t="shared" si="23"/>
        <v>39600</v>
      </c>
      <c r="S62" s="37">
        <f t="shared" si="23"/>
        <v>35300</v>
      </c>
      <c r="T62" s="37">
        <f t="shared" si="23"/>
        <v>32600</v>
      </c>
      <c r="U62" s="37">
        <f t="shared" si="23"/>
        <v>27000</v>
      </c>
      <c r="V62" s="37">
        <f t="shared" si="23"/>
        <v>28300</v>
      </c>
      <c r="W62" s="37">
        <f t="shared" si="23"/>
        <v>14600</v>
      </c>
      <c r="X62" s="37">
        <f t="shared" si="23"/>
        <v>10400</v>
      </c>
    </row>
    <row r="63" spans="1:24" s="1" customFormat="1" ht="80.25" customHeight="1">
      <c r="A63" s="59"/>
      <c r="B63" s="55"/>
      <c r="C63" s="57"/>
      <c r="D63" s="20" t="s">
        <v>43</v>
      </c>
      <c r="E63" s="38">
        <v>76500</v>
      </c>
      <c r="F63" s="38">
        <v>67300</v>
      </c>
      <c r="G63" s="38">
        <v>27700</v>
      </c>
      <c r="H63" s="38">
        <v>64300</v>
      </c>
      <c r="I63" s="38">
        <v>62800</v>
      </c>
      <c r="J63" s="38">
        <v>56700</v>
      </c>
      <c r="K63" s="38">
        <v>61300</v>
      </c>
      <c r="L63" s="38">
        <v>61300</v>
      </c>
      <c r="M63" s="38">
        <v>43000</v>
      </c>
      <c r="N63" s="38">
        <v>33800</v>
      </c>
      <c r="O63" s="38">
        <v>61300</v>
      </c>
      <c r="P63" s="38"/>
      <c r="Q63" s="38">
        <v>47500</v>
      </c>
      <c r="R63" s="38">
        <v>43000</v>
      </c>
      <c r="S63" s="38">
        <v>38400</v>
      </c>
      <c r="T63" s="38">
        <v>35400</v>
      </c>
      <c r="U63" s="38">
        <v>29300</v>
      </c>
      <c r="V63" s="38">
        <v>30800</v>
      </c>
      <c r="W63" s="38">
        <v>15900</v>
      </c>
      <c r="X63" s="38">
        <v>11300</v>
      </c>
    </row>
    <row r="64" spans="1:24" s="1" customFormat="1" ht="80.25" customHeight="1">
      <c r="A64" s="58" t="s">
        <v>52</v>
      </c>
      <c r="B64" s="54" t="s">
        <v>73</v>
      </c>
      <c r="C64" s="56">
        <v>11</v>
      </c>
      <c r="D64" s="19" t="str">
        <f>$B$1</f>
        <v>до 31 января</v>
      </c>
      <c r="E64" s="37">
        <f aca="true" t="shared" si="24" ref="E64:X66">ROUND(E65*(100-$B$2)/10000,0)*100</f>
        <v>74500</v>
      </c>
      <c r="F64" s="37">
        <f t="shared" si="24"/>
        <v>66100</v>
      </c>
      <c r="G64" s="37">
        <f t="shared" si="24"/>
        <v>29600</v>
      </c>
      <c r="H64" s="37">
        <f t="shared" si="24"/>
        <v>63300</v>
      </c>
      <c r="I64" s="37">
        <f t="shared" si="24"/>
        <v>61900</v>
      </c>
      <c r="J64" s="37">
        <f t="shared" si="24"/>
        <v>56300</v>
      </c>
      <c r="K64" s="37">
        <f t="shared" si="24"/>
        <v>60500</v>
      </c>
      <c r="L64" s="37">
        <f t="shared" si="24"/>
        <v>60500</v>
      </c>
      <c r="M64" s="37">
        <f t="shared" si="24"/>
        <v>43700</v>
      </c>
      <c r="N64" s="37">
        <f t="shared" si="24"/>
        <v>35200</v>
      </c>
      <c r="O64" s="37">
        <f t="shared" si="24"/>
        <v>60500</v>
      </c>
      <c r="P64" s="37">
        <f t="shared" si="24"/>
        <v>0</v>
      </c>
      <c r="Q64" s="37">
        <f t="shared" si="24"/>
        <v>47800</v>
      </c>
      <c r="R64" s="37">
        <f t="shared" si="24"/>
        <v>43700</v>
      </c>
      <c r="S64" s="37">
        <f t="shared" si="24"/>
        <v>39500</v>
      </c>
      <c r="T64" s="37">
        <f t="shared" si="24"/>
        <v>36700</v>
      </c>
      <c r="U64" s="37">
        <f t="shared" si="24"/>
        <v>31100</v>
      </c>
      <c r="V64" s="37">
        <f t="shared" si="24"/>
        <v>32500</v>
      </c>
      <c r="W64" s="37">
        <f t="shared" si="24"/>
        <v>18600</v>
      </c>
      <c r="X64" s="37">
        <f t="shared" si="24"/>
        <v>14300</v>
      </c>
    </row>
    <row r="65" spans="1:24" s="1" customFormat="1" ht="80.25" customHeight="1">
      <c r="A65" s="59"/>
      <c r="B65" s="55"/>
      <c r="C65" s="57"/>
      <c r="D65" s="20" t="s">
        <v>43</v>
      </c>
      <c r="E65" s="38">
        <v>81000</v>
      </c>
      <c r="F65" s="38">
        <v>71800</v>
      </c>
      <c r="G65" s="38">
        <v>32200</v>
      </c>
      <c r="H65" s="38">
        <v>68800</v>
      </c>
      <c r="I65" s="38">
        <v>67300</v>
      </c>
      <c r="J65" s="38">
        <v>61200</v>
      </c>
      <c r="K65" s="38">
        <v>65800</v>
      </c>
      <c r="L65" s="38">
        <v>65800</v>
      </c>
      <c r="M65" s="38">
        <v>47500</v>
      </c>
      <c r="N65" s="38">
        <v>38300</v>
      </c>
      <c r="O65" s="38">
        <v>65800</v>
      </c>
      <c r="P65" s="38"/>
      <c r="Q65" s="38">
        <v>52000</v>
      </c>
      <c r="R65" s="38">
        <v>47500</v>
      </c>
      <c r="S65" s="38">
        <v>42900</v>
      </c>
      <c r="T65" s="38">
        <v>39900</v>
      </c>
      <c r="U65" s="38">
        <v>33800</v>
      </c>
      <c r="V65" s="38">
        <v>35300</v>
      </c>
      <c r="W65" s="38">
        <v>20200</v>
      </c>
      <c r="X65" s="38">
        <v>15500</v>
      </c>
    </row>
    <row r="66" spans="1:24" s="1" customFormat="1" ht="80.25" customHeight="1">
      <c r="A66" s="58" t="s">
        <v>52</v>
      </c>
      <c r="B66" s="54" t="s">
        <v>145</v>
      </c>
      <c r="C66" s="56">
        <v>11</v>
      </c>
      <c r="D66" s="19" t="str">
        <f>$B$1</f>
        <v>до 31 января</v>
      </c>
      <c r="E66" s="37">
        <f t="shared" si="24"/>
        <v>53200</v>
      </c>
      <c r="F66" s="37">
        <f t="shared" si="24"/>
        <v>48100</v>
      </c>
      <c r="G66" s="37">
        <f t="shared" si="24"/>
        <v>26200</v>
      </c>
      <c r="H66" s="37">
        <f t="shared" si="24"/>
        <v>46500</v>
      </c>
      <c r="I66" s="37">
        <f t="shared" si="24"/>
        <v>45500</v>
      </c>
      <c r="J66" s="37">
        <f t="shared" si="24"/>
        <v>42200</v>
      </c>
      <c r="K66" s="37">
        <f t="shared" si="24"/>
        <v>44700</v>
      </c>
      <c r="L66" s="37">
        <f t="shared" si="24"/>
        <v>44700</v>
      </c>
      <c r="M66" s="37">
        <f t="shared" si="24"/>
        <v>34700</v>
      </c>
      <c r="N66" s="37">
        <f t="shared" si="24"/>
        <v>29600</v>
      </c>
      <c r="O66" s="37">
        <f t="shared" si="24"/>
        <v>45900</v>
      </c>
      <c r="P66" s="37">
        <f t="shared" si="24"/>
        <v>39700</v>
      </c>
      <c r="Q66" s="37">
        <f t="shared" si="24"/>
        <v>37200</v>
      </c>
      <c r="R66" s="37">
        <f t="shared" si="24"/>
        <v>34700</v>
      </c>
      <c r="S66" s="37">
        <f t="shared" si="24"/>
        <v>32100</v>
      </c>
      <c r="T66" s="37">
        <f t="shared" si="24"/>
        <v>30500</v>
      </c>
      <c r="U66" s="37">
        <f t="shared" si="24"/>
        <v>27000</v>
      </c>
      <c r="V66" s="37">
        <f t="shared" si="24"/>
        <v>27900</v>
      </c>
      <c r="W66" s="37">
        <f t="shared" si="24"/>
        <v>19700</v>
      </c>
      <c r="X66" s="37">
        <f t="shared" si="24"/>
        <v>17100</v>
      </c>
    </row>
    <row r="67" spans="1:24" s="1" customFormat="1" ht="80.25" customHeight="1">
      <c r="A67" s="59"/>
      <c r="B67" s="55"/>
      <c r="C67" s="57"/>
      <c r="D67" s="20" t="s">
        <v>43</v>
      </c>
      <c r="E67" s="38">
        <v>57800</v>
      </c>
      <c r="F67" s="38">
        <v>52300</v>
      </c>
      <c r="G67" s="38">
        <v>28500</v>
      </c>
      <c r="H67" s="38">
        <v>50500</v>
      </c>
      <c r="I67" s="38">
        <v>49500</v>
      </c>
      <c r="J67" s="38">
        <v>45900</v>
      </c>
      <c r="K67" s="38">
        <v>48600</v>
      </c>
      <c r="L67" s="38">
        <v>48600</v>
      </c>
      <c r="M67" s="38">
        <v>37700</v>
      </c>
      <c r="N67" s="38">
        <v>32200</v>
      </c>
      <c r="O67" s="38">
        <v>49900</v>
      </c>
      <c r="P67" s="38">
        <v>43100</v>
      </c>
      <c r="Q67" s="38">
        <v>40400</v>
      </c>
      <c r="R67" s="38">
        <v>37700</v>
      </c>
      <c r="S67" s="38">
        <v>34900</v>
      </c>
      <c r="T67" s="38">
        <v>33100</v>
      </c>
      <c r="U67" s="38">
        <v>29400</v>
      </c>
      <c r="V67" s="38">
        <v>30300</v>
      </c>
      <c r="W67" s="38">
        <v>21400</v>
      </c>
      <c r="X67" s="38">
        <v>18600</v>
      </c>
    </row>
    <row r="68" spans="1:24" s="1" customFormat="1" ht="80.25" customHeight="1">
      <c r="A68" s="58" t="s">
        <v>155</v>
      </c>
      <c r="B68" s="54" t="s">
        <v>156</v>
      </c>
      <c r="C68" s="56">
        <v>5</v>
      </c>
      <c r="D68" s="19" t="str">
        <f>$B$1</f>
        <v>до 31 января</v>
      </c>
      <c r="E68" s="37">
        <f aca="true" t="shared" si="25" ref="E68:X68">ROUND(E69*(100-$B$2)/10000,0)*100</f>
        <v>26300</v>
      </c>
      <c r="F68" s="37">
        <f t="shared" si="25"/>
        <v>23300</v>
      </c>
      <c r="G68" s="37">
        <f t="shared" si="25"/>
        <v>9800</v>
      </c>
      <c r="H68" s="37">
        <f t="shared" si="25"/>
        <v>22200</v>
      </c>
      <c r="I68" s="37">
        <f t="shared" si="25"/>
        <v>21700</v>
      </c>
      <c r="J68" s="37">
        <f t="shared" si="25"/>
        <v>19600</v>
      </c>
      <c r="K68" s="37">
        <f t="shared" si="25"/>
        <v>21200</v>
      </c>
      <c r="L68" s="37">
        <f t="shared" si="25"/>
        <v>21200</v>
      </c>
      <c r="M68" s="37">
        <f t="shared" si="25"/>
        <v>15000</v>
      </c>
      <c r="N68" s="37">
        <f t="shared" si="25"/>
        <v>11900</v>
      </c>
      <c r="O68" s="37">
        <f t="shared" si="25"/>
        <v>21200</v>
      </c>
      <c r="P68" s="37">
        <f t="shared" si="25"/>
        <v>18000</v>
      </c>
      <c r="Q68" s="37">
        <f t="shared" si="25"/>
        <v>16500</v>
      </c>
      <c r="R68" s="37">
        <f t="shared" si="25"/>
        <v>15000</v>
      </c>
      <c r="S68" s="37">
        <f t="shared" si="25"/>
        <v>13400</v>
      </c>
      <c r="T68" s="37">
        <f t="shared" si="25"/>
        <v>12300</v>
      </c>
      <c r="U68" s="37">
        <f t="shared" si="25"/>
        <v>10300</v>
      </c>
      <c r="V68" s="37">
        <f t="shared" si="25"/>
        <v>10900</v>
      </c>
      <c r="W68" s="37">
        <f t="shared" si="25"/>
        <v>5800</v>
      </c>
      <c r="X68" s="37">
        <f t="shared" si="25"/>
        <v>4100</v>
      </c>
    </row>
    <row r="69" spans="1:24" s="1" customFormat="1" ht="80.25" customHeight="1">
      <c r="A69" s="59"/>
      <c r="B69" s="55"/>
      <c r="C69" s="57"/>
      <c r="D69" s="20" t="s">
        <v>43</v>
      </c>
      <c r="E69" s="38">
        <v>28600</v>
      </c>
      <c r="F69" s="38">
        <v>25300</v>
      </c>
      <c r="G69" s="38">
        <v>10600</v>
      </c>
      <c r="H69" s="38">
        <v>24100</v>
      </c>
      <c r="I69" s="38">
        <v>23600</v>
      </c>
      <c r="J69" s="38">
        <v>21300</v>
      </c>
      <c r="K69" s="38">
        <v>23000</v>
      </c>
      <c r="L69" s="38">
        <v>23000</v>
      </c>
      <c r="M69" s="38">
        <v>16300</v>
      </c>
      <c r="N69" s="38">
        <v>12900</v>
      </c>
      <c r="O69" s="38">
        <v>23000</v>
      </c>
      <c r="P69" s="38">
        <v>19600</v>
      </c>
      <c r="Q69" s="38">
        <v>17900</v>
      </c>
      <c r="R69" s="38">
        <v>16300</v>
      </c>
      <c r="S69" s="38">
        <v>14600</v>
      </c>
      <c r="T69" s="38">
        <v>13400</v>
      </c>
      <c r="U69" s="38">
        <v>11200</v>
      </c>
      <c r="V69" s="38">
        <v>11800</v>
      </c>
      <c r="W69" s="38">
        <v>6300</v>
      </c>
      <c r="X69" s="38">
        <v>4500</v>
      </c>
    </row>
    <row r="70" spans="1:24" s="1" customFormat="1" ht="80.25" customHeight="1">
      <c r="A70" s="58" t="s">
        <v>53</v>
      </c>
      <c r="B70" s="54" t="s">
        <v>92</v>
      </c>
      <c r="C70" s="56">
        <v>3</v>
      </c>
      <c r="D70" s="19" t="str">
        <f>$B$1</f>
        <v>до 31 января</v>
      </c>
      <c r="E70" s="37">
        <f aca="true" t="shared" si="26" ref="E70:X70">ROUND(E71*(100-$B$2)/10000,0)*100</f>
        <v>15200</v>
      </c>
      <c r="F70" s="37">
        <f t="shared" si="26"/>
        <v>13500</v>
      </c>
      <c r="G70" s="37">
        <f t="shared" si="26"/>
        <v>6300</v>
      </c>
      <c r="H70" s="37">
        <f t="shared" si="26"/>
        <v>13000</v>
      </c>
      <c r="I70" s="37">
        <f t="shared" si="26"/>
        <v>12700</v>
      </c>
      <c r="J70" s="37">
        <f t="shared" si="26"/>
        <v>11600</v>
      </c>
      <c r="K70" s="37">
        <f t="shared" si="26"/>
        <v>12400</v>
      </c>
      <c r="L70" s="37">
        <f t="shared" si="26"/>
        <v>12400</v>
      </c>
      <c r="M70" s="37">
        <f t="shared" si="26"/>
        <v>9000</v>
      </c>
      <c r="N70" s="37">
        <f t="shared" si="26"/>
        <v>7400</v>
      </c>
      <c r="O70" s="37">
        <f t="shared" si="26"/>
        <v>12400</v>
      </c>
      <c r="P70" s="37">
        <f t="shared" si="26"/>
        <v>0</v>
      </c>
      <c r="Q70" s="37">
        <f t="shared" si="26"/>
        <v>9900</v>
      </c>
      <c r="R70" s="37">
        <f t="shared" si="26"/>
        <v>9000</v>
      </c>
      <c r="S70" s="37">
        <f t="shared" si="26"/>
        <v>8200</v>
      </c>
      <c r="T70" s="37">
        <f t="shared" si="26"/>
        <v>7600</v>
      </c>
      <c r="U70" s="37">
        <f t="shared" si="26"/>
        <v>6500</v>
      </c>
      <c r="V70" s="37">
        <f t="shared" si="26"/>
        <v>6800</v>
      </c>
      <c r="W70" s="37">
        <f t="shared" si="26"/>
        <v>4000</v>
      </c>
      <c r="X70" s="37">
        <f t="shared" si="26"/>
        <v>2900</v>
      </c>
    </row>
    <row r="71" spans="1:24" s="1" customFormat="1" ht="80.25" customHeight="1">
      <c r="A71" s="59"/>
      <c r="B71" s="55"/>
      <c r="C71" s="57"/>
      <c r="D71" s="20" t="s">
        <v>43</v>
      </c>
      <c r="E71" s="38">
        <v>16500</v>
      </c>
      <c r="F71" s="38">
        <v>14700</v>
      </c>
      <c r="G71" s="38">
        <v>6800</v>
      </c>
      <c r="H71" s="38">
        <v>14100</v>
      </c>
      <c r="I71" s="38">
        <v>13800</v>
      </c>
      <c r="J71" s="38">
        <v>12600</v>
      </c>
      <c r="K71" s="38">
        <v>13500</v>
      </c>
      <c r="L71" s="38">
        <v>13500</v>
      </c>
      <c r="M71" s="38">
        <v>9800</v>
      </c>
      <c r="N71" s="38">
        <v>8000</v>
      </c>
      <c r="O71" s="38">
        <v>13500</v>
      </c>
      <c r="P71" s="38"/>
      <c r="Q71" s="38">
        <v>10800</v>
      </c>
      <c r="R71" s="38">
        <v>9800</v>
      </c>
      <c r="S71" s="38">
        <v>8900</v>
      </c>
      <c r="T71" s="38">
        <v>8300</v>
      </c>
      <c r="U71" s="38">
        <v>7100</v>
      </c>
      <c r="V71" s="38">
        <v>7400</v>
      </c>
      <c r="W71" s="38">
        <v>4300</v>
      </c>
      <c r="X71" s="38">
        <v>3200</v>
      </c>
    </row>
    <row r="72" spans="1:24" s="1" customFormat="1" ht="80.25" customHeight="1">
      <c r="A72" s="58" t="s">
        <v>53</v>
      </c>
      <c r="B72" s="54" t="s">
        <v>93</v>
      </c>
      <c r="C72" s="56">
        <v>3</v>
      </c>
      <c r="D72" s="19" t="str">
        <f>$B$1</f>
        <v>до 31 января</v>
      </c>
      <c r="E72" s="37">
        <f aca="true" t="shared" si="27" ref="E72:X72">ROUND(E73*(100-$B$2)/10000,0)*100</f>
        <v>16100</v>
      </c>
      <c r="F72" s="37">
        <f t="shared" si="27"/>
        <v>14400</v>
      </c>
      <c r="G72" s="37">
        <f t="shared" si="27"/>
        <v>7100</v>
      </c>
      <c r="H72" s="37">
        <f t="shared" si="27"/>
        <v>13900</v>
      </c>
      <c r="I72" s="37">
        <f t="shared" si="27"/>
        <v>13600</v>
      </c>
      <c r="J72" s="37">
        <f t="shared" si="27"/>
        <v>12400</v>
      </c>
      <c r="K72" s="37">
        <f t="shared" si="27"/>
        <v>13300</v>
      </c>
      <c r="L72" s="37">
        <f t="shared" si="27"/>
        <v>13300</v>
      </c>
      <c r="M72" s="37">
        <f t="shared" si="27"/>
        <v>9900</v>
      </c>
      <c r="N72" s="37">
        <f t="shared" si="27"/>
        <v>8300</v>
      </c>
      <c r="O72" s="37">
        <f t="shared" si="27"/>
        <v>13300</v>
      </c>
      <c r="P72" s="37">
        <f t="shared" si="27"/>
        <v>0</v>
      </c>
      <c r="Q72" s="37">
        <f t="shared" si="27"/>
        <v>10800</v>
      </c>
      <c r="R72" s="37">
        <f t="shared" si="27"/>
        <v>9900</v>
      </c>
      <c r="S72" s="37">
        <f t="shared" si="27"/>
        <v>9100</v>
      </c>
      <c r="T72" s="37">
        <f t="shared" si="27"/>
        <v>8600</v>
      </c>
      <c r="U72" s="37">
        <f t="shared" si="27"/>
        <v>7500</v>
      </c>
      <c r="V72" s="37">
        <f t="shared" si="27"/>
        <v>7700</v>
      </c>
      <c r="W72" s="37">
        <f t="shared" si="27"/>
        <v>4600</v>
      </c>
      <c r="X72" s="37">
        <f t="shared" si="27"/>
        <v>3300</v>
      </c>
    </row>
    <row r="73" spans="1:24" s="1" customFormat="1" ht="80.25" customHeight="1">
      <c r="A73" s="59"/>
      <c r="B73" s="55"/>
      <c r="C73" s="57"/>
      <c r="D73" s="20" t="s">
        <v>43</v>
      </c>
      <c r="E73" s="38">
        <v>17500</v>
      </c>
      <c r="F73" s="38">
        <v>15700</v>
      </c>
      <c r="G73" s="38">
        <v>7700</v>
      </c>
      <c r="H73" s="38">
        <v>15100</v>
      </c>
      <c r="I73" s="38">
        <v>14800</v>
      </c>
      <c r="J73" s="38">
        <v>13500</v>
      </c>
      <c r="K73" s="38">
        <v>14500</v>
      </c>
      <c r="L73" s="38">
        <v>14500</v>
      </c>
      <c r="M73" s="38">
        <v>10800</v>
      </c>
      <c r="N73" s="38">
        <v>9000</v>
      </c>
      <c r="O73" s="38">
        <v>14500</v>
      </c>
      <c r="P73" s="38"/>
      <c r="Q73" s="38">
        <v>11700</v>
      </c>
      <c r="R73" s="38">
        <v>10800</v>
      </c>
      <c r="S73" s="38">
        <v>9900</v>
      </c>
      <c r="T73" s="38">
        <v>9300</v>
      </c>
      <c r="U73" s="38">
        <v>8100</v>
      </c>
      <c r="V73" s="38">
        <v>8400</v>
      </c>
      <c r="W73" s="38">
        <v>5000</v>
      </c>
      <c r="X73" s="38">
        <v>3600</v>
      </c>
    </row>
    <row r="74" spans="1:24" s="1" customFormat="1" ht="80.25" customHeight="1">
      <c r="A74" s="58" t="s">
        <v>53</v>
      </c>
      <c r="B74" s="54" t="s">
        <v>94</v>
      </c>
      <c r="C74" s="56">
        <v>3</v>
      </c>
      <c r="D74" s="19" t="str">
        <f>$B$1</f>
        <v>до 31 января</v>
      </c>
      <c r="E74" s="37">
        <f aca="true" t="shared" si="28" ref="E74:X74">ROUND(E75*(100-$B$2)/10000,0)*100</f>
        <v>15700</v>
      </c>
      <c r="F74" s="37">
        <f t="shared" si="28"/>
        <v>14100</v>
      </c>
      <c r="G74" s="37">
        <f t="shared" si="28"/>
        <v>6700</v>
      </c>
      <c r="H74" s="37">
        <f t="shared" si="28"/>
        <v>13400</v>
      </c>
      <c r="I74" s="37">
        <f t="shared" si="28"/>
        <v>13200</v>
      </c>
      <c r="J74" s="37">
        <f t="shared" si="28"/>
        <v>12100</v>
      </c>
      <c r="K74" s="37">
        <f t="shared" si="28"/>
        <v>12900</v>
      </c>
      <c r="L74" s="37">
        <f t="shared" si="28"/>
        <v>12900</v>
      </c>
      <c r="M74" s="37">
        <f t="shared" si="28"/>
        <v>9600</v>
      </c>
      <c r="N74" s="37">
        <f t="shared" si="28"/>
        <v>7900</v>
      </c>
      <c r="O74" s="37">
        <f t="shared" si="28"/>
        <v>12900</v>
      </c>
      <c r="P74" s="37">
        <f t="shared" si="28"/>
        <v>0</v>
      </c>
      <c r="Q74" s="37">
        <f t="shared" si="28"/>
        <v>10400</v>
      </c>
      <c r="R74" s="37">
        <f t="shared" si="28"/>
        <v>9600</v>
      </c>
      <c r="S74" s="37">
        <f t="shared" si="28"/>
        <v>8700</v>
      </c>
      <c r="T74" s="37">
        <f t="shared" si="28"/>
        <v>8200</v>
      </c>
      <c r="U74" s="37">
        <f t="shared" si="28"/>
        <v>7000</v>
      </c>
      <c r="V74" s="37">
        <f t="shared" si="28"/>
        <v>7300</v>
      </c>
      <c r="W74" s="37">
        <f t="shared" si="28"/>
        <v>4300</v>
      </c>
      <c r="X74" s="37">
        <f t="shared" si="28"/>
        <v>3200</v>
      </c>
    </row>
    <row r="75" spans="1:24" s="1" customFormat="1" ht="80.25" customHeight="1">
      <c r="A75" s="59"/>
      <c r="B75" s="55"/>
      <c r="C75" s="57"/>
      <c r="D75" s="20" t="s">
        <v>43</v>
      </c>
      <c r="E75" s="38">
        <v>17100</v>
      </c>
      <c r="F75" s="38">
        <v>15300</v>
      </c>
      <c r="G75" s="38">
        <v>7300</v>
      </c>
      <c r="H75" s="38">
        <v>14600</v>
      </c>
      <c r="I75" s="38">
        <v>14300</v>
      </c>
      <c r="J75" s="38">
        <v>13100</v>
      </c>
      <c r="K75" s="38">
        <v>14000</v>
      </c>
      <c r="L75" s="38">
        <v>14000</v>
      </c>
      <c r="M75" s="38">
        <v>10400</v>
      </c>
      <c r="N75" s="38">
        <v>8600</v>
      </c>
      <c r="O75" s="38">
        <v>14000</v>
      </c>
      <c r="P75" s="38"/>
      <c r="Q75" s="38">
        <v>11300</v>
      </c>
      <c r="R75" s="38">
        <v>10400</v>
      </c>
      <c r="S75" s="38">
        <v>9500</v>
      </c>
      <c r="T75" s="38">
        <v>8900</v>
      </c>
      <c r="U75" s="38">
        <v>7600</v>
      </c>
      <c r="V75" s="38">
        <v>7900</v>
      </c>
      <c r="W75" s="38">
        <v>4700</v>
      </c>
      <c r="X75" s="38">
        <v>3500</v>
      </c>
    </row>
    <row r="76" spans="1:24" s="1" customFormat="1" ht="80.25" customHeight="1">
      <c r="A76" s="58" t="s">
        <v>54</v>
      </c>
      <c r="B76" s="54" t="s">
        <v>82</v>
      </c>
      <c r="C76" s="56">
        <v>12</v>
      </c>
      <c r="D76" s="19" t="str">
        <f>$B$1</f>
        <v>до 31 января</v>
      </c>
      <c r="E76" s="37">
        <f aca="true" t="shared" si="29" ref="E76:X76">ROUND(E77*(100-$B$2)/10000,0)*100</f>
        <v>75400</v>
      </c>
      <c r="F76" s="37">
        <f t="shared" si="29"/>
        <v>66500</v>
      </c>
      <c r="G76" s="37">
        <f t="shared" si="29"/>
        <v>27800</v>
      </c>
      <c r="H76" s="37">
        <f t="shared" si="29"/>
        <v>63500</v>
      </c>
      <c r="I76" s="37">
        <f t="shared" si="29"/>
        <v>62000</v>
      </c>
      <c r="J76" s="37">
        <f t="shared" si="29"/>
        <v>56000</v>
      </c>
      <c r="K76" s="37">
        <f t="shared" si="29"/>
        <v>60500</v>
      </c>
      <c r="L76" s="37">
        <f t="shared" si="29"/>
        <v>60500</v>
      </c>
      <c r="M76" s="37">
        <f t="shared" si="29"/>
        <v>42700</v>
      </c>
      <c r="N76" s="37">
        <f t="shared" si="29"/>
        <v>33800</v>
      </c>
      <c r="O76" s="37">
        <f t="shared" si="29"/>
        <v>60500</v>
      </c>
      <c r="P76" s="37">
        <f t="shared" si="29"/>
        <v>0</v>
      </c>
      <c r="Q76" s="37">
        <f t="shared" si="29"/>
        <v>47100</v>
      </c>
      <c r="R76" s="37">
        <f t="shared" si="29"/>
        <v>42700</v>
      </c>
      <c r="S76" s="37">
        <f t="shared" si="29"/>
        <v>38200</v>
      </c>
      <c r="T76" s="37">
        <f t="shared" si="29"/>
        <v>35200</v>
      </c>
      <c r="U76" s="37">
        <f t="shared" si="29"/>
        <v>29300</v>
      </c>
      <c r="V76" s="37">
        <f t="shared" si="29"/>
        <v>30800</v>
      </c>
      <c r="W76" s="37">
        <f t="shared" si="29"/>
        <v>16200</v>
      </c>
      <c r="X76" s="37">
        <f t="shared" si="29"/>
        <v>11600</v>
      </c>
    </row>
    <row r="77" spans="1:24" s="1" customFormat="1" ht="80.25" customHeight="1">
      <c r="A77" s="59"/>
      <c r="B77" s="55"/>
      <c r="C77" s="57"/>
      <c r="D77" s="20" t="s">
        <v>43</v>
      </c>
      <c r="E77" s="38">
        <v>82000</v>
      </c>
      <c r="F77" s="38">
        <v>72300</v>
      </c>
      <c r="G77" s="38">
        <v>30200</v>
      </c>
      <c r="H77" s="38">
        <v>69000</v>
      </c>
      <c r="I77" s="38">
        <v>67400</v>
      </c>
      <c r="J77" s="38">
        <v>60900</v>
      </c>
      <c r="K77" s="38">
        <v>65800</v>
      </c>
      <c r="L77" s="38">
        <v>65800</v>
      </c>
      <c r="M77" s="38">
        <v>46400</v>
      </c>
      <c r="N77" s="38">
        <v>36700</v>
      </c>
      <c r="O77" s="38">
        <v>65800</v>
      </c>
      <c r="P77" s="38"/>
      <c r="Q77" s="38">
        <v>51200</v>
      </c>
      <c r="R77" s="38">
        <v>46400</v>
      </c>
      <c r="S77" s="38">
        <v>41500</v>
      </c>
      <c r="T77" s="38">
        <v>38300</v>
      </c>
      <c r="U77" s="38">
        <v>31800</v>
      </c>
      <c r="V77" s="38">
        <v>33500</v>
      </c>
      <c r="W77" s="38">
        <v>17600</v>
      </c>
      <c r="X77" s="38">
        <v>12600</v>
      </c>
    </row>
    <row r="78" spans="1:24" s="1" customFormat="1" ht="80.25" customHeight="1">
      <c r="A78" s="58" t="s">
        <v>54</v>
      </c>
      <c r="B78" s="54" t="s">
        <v>83</v>
      </c>
      <c r="C78" s="56">
        <v>12</v>
      </c>
      <c r="D78" s="19" t="str">
        <f>$B$1</f>
        <v>до 31 января</v>
      </c>
      <c r="E78" s="37">
        <f aca="true" t="shared" si="30" ref="E78:X78">ROUND(E79*(100-$B$2)/10000,0)*100</f>
        <v>78200</v>
      </c>
      <c r="F78" s="37">
        <f t="shared" si="30"/>
        <v>70800</v>
      </c>
      <c r="G78" s="37">
        <f t="shared" si="30"/>
        <v>38800</v>
      </c>
      <c r="H78" s="37">
        <f t="shared" si="30"/>
        <v>68400</v>
      </c>
      <c r="I78" s="37">
        <f t="shared" si="30"/>
        <v>67200</v>
      </c>
      <c r="J78" s="37">
        <f t="shared" si="30"/>
        <v>62200</v>
      </c>
      <c r="K78" s="37">
        <f t="shared" si="30"/>
        <v>65900</v>
      </c>
      <c r="L78" s="37">
        <f t="shared" si="30"/>
        <v>65900</v>
      </c>
      <c r="M78" s="37">
        <f t="shared" si="30"/>
        <v>51200</v>
      </c>
      <c r="N78" s="37">
        <f t="shared" si="30"/>
        <v>43800</v>
      </c>
      <c r="O78" s="37">
        <f t="shared" si="30"/>
        <v>68200</v>
      </c>
      <c r="P78" s="37">
        <f t="shared" si="30"/>
        <v>0</v>
      </c>
      <c r="Q78" s="37">
        <f t="shared" si="30"/>
        <v>54800</v>
      </c>
      <c r="R78" s="37">
        <f t="shared" si="30"/>
        <v>51200</v>
      </c>
      <c r="S78" s="37">
        <f t="shared" si="30"/>
        <v>47500</v>
      </c>
      <c r="T78" s="37">
        <f t="shared" si="30"/>
        <v>45000</v>
      </c>
      <c r="U78" s="37">
        <f t="shared" si="30"/>
        <v>40100</v>
      </c>
      <c r="V78" s="37">
        <f t="shared" si="30"/>
        <v>41300</v>
      </c>
      <c r="W78" s="37">
        <f t="shared" si="30"/>
        <v>29300</v>
      </c>
      <c r="X78" s="37">
        <f t="shared" si="30"/>
        <v>25500</v>
      </c>
    </row>
    <row r="79" spans="1:24" s="1" customFormat="1" ht="80.25" customHeight="1">
      <c r="A79" s="59"/>
      <c r="B79" s="55"/>
      <c r="C79" s="57"/>
      <c r="D79" s="20" t="s">
        <v>43</v>
      </c>
      <c r="E79" s="38">
        <v>85000</v>
      </c>
      <c r="F79" s="38">
        <v>77000</v>
      </c>
      <c r="G79" s="38">
        <v>42200</v>
      </c>
      <c r="H79" s="38">
        <v>74300</v>
      </c>
      <c r="I79" s="38">
        <v>73000</v>
      </c>
      <c r="J79" s="38">
        <v>67600</v>
      </c>
      <c r="K79" s="38">
        <v>71600</v>
      </c>
      <c r="L79" s="38">
        <v>71600</v>
      </c>
      <c r="M79" s="38">
        <v>55600</v>
      </c>
      <c r="N79" s="38">
        <v>47600</v>
      </c>
      <c r="O79" s="38">
        <v>74100</v>
      </c>
      <c r="P79" s="38"/>
      <c r="Q79" s="38">
        <v>59600</v>
      </c>
      <c r="R79" s="38">
        <v>55600</v>
      </c>
      <c r="S79" s="38">
        <v>51600</v>
      </c>
      <c r="T79" s="38">
        <v>48900</v>
      </c>
      <c r="U79" s="38">
        <v>43600</v>
      </c>
      <c r="V79" s="38">
        <v>44900</v>
      </c>
      <c r="W79" s="38">
        <v>31800</v>
      </c>
      <c r="X79" s="38">
        <v>27700</v>
      </c>
    </row>
    <row r="80" spans="1:24" s="1" customFormat="1" ht="80.25" customHeight="1">
      <c r="A80" s="58" t="s">
        <v>39</v>
      </c>
      <c r="B80" s="54" t="s">
        <v>72</v>
      </c>
      <c r="C80" s="56">
        <v>10</v>
      </c>
      <c r="D80" s="19" t="str">
        <f>$B$1</f>
        <v>до 31 января</v>
      </c>
      <c r="E80" s="37">
        <f aca="true" t="shared" si="31" ref="E80:X80">ROUND(E81*(100-$B$2)/10000,0)*100</f>
        <v>62700</v>
      </c>
      <c r="F80" s="37">
        <f t="shared" si="31"/>
        <v>55200</v>
      </c>
      <c r="G80" s="37">
        <f t="shared" si="31"/>
        <v>23000</v>
      </c>
      <c r="H80" s="37">
        <f t="shared" si="31"/>
        <v>52700</v>
      </c>
      <c r="I80" s="37">
        <f t="shared" si="31"/>
        <v>51500</v>
      </c>
      <c r="J80" s="37">
        <f t="shared" si="31"/>
        <v>46600</v>
      </c>
      <c r="K80" s="37">
        <f t="shared" si="31"/>
        <v>50200</v>
      </c>
      <c r="L80" s="37">
        <f t="shared" si="31"/>
        <v>50200</v>
      </c>
      <c r="M80" s="37">
        <f t="shared" si="31"/>
        <v>35400</v>
      </c>
      <c r="N80" s="37">
        <f t="shared" si="31"/>
        <v>28000</v>
      </c>
      <c r="O80" s="37">
        <f t="shared" si="31"/>
        <v>50200</v>
      </c>
      <c r="P80" s="37">
        <f t="shared" si="31"/>
        <v>0</v>
      </c>
      <c r="Q80" s="37">
        <f t="shared" si="31"/>
        <v>39100</v>
      </c>
      <c r="R80" s="37">
        <f t="shared" si="31"/>
        <v>35400</v>
      </c>
      <c r="S80" s="37">
        <f t="shared" si="31"/>
        <v>31600</v>
      </c>
      <c r="T80" s="37">
        <f t="shared" si="31"/>
        <v>29200</v>
      </c>
      <c r="U80" s="37">
        <f t="shared" si="31"/>
        <v>24200</v>
      </c>
      <c r="V80" s="37">
        <f t="shared" si="31"/>
        <v>25500</v>
      </c>
      <c r="W80" s="37">
        <f t="shared" si="31"/>
        <v>13300</v>
      </c>
      <c r="X80" s="37">
        <f t="shared" si="31"/>
        <v>9500</v>
      </c>
    </row>
    <row r="81" spans="1:24" s="1" customFormat="1" ht="80.25" customHeight="1">
      <c r="A81" s="59"/>
      <c r="B81" s="55"/>
      <c r="C81" s="57"/>
      <c r="D81" s="20" t="s">
        <v>43</v>
      </c>
      <c r="E81" s="38">
        <v>68100</v>
      </c>
      <c r="F81" s="38">
        <v>60000</v>
      </c>
      <c r="G81" s="38">
        <v>25000</v>
      </c>
      <c r="H81" s="38">
        <v>57300</v>
      </c>
      <c r="I81" s="38">
        <v>56000</v>
      </c>
      <c r="J81" s="38">
        <v>50600</v>
      </c>
      <c r="K81" s="38">
        <v>54600</v>
      </c>
      <c r="L81" s="38">
        <v>54600</v>
      </c>
      <c r="M81" s="38">
        <v>38500</v>
      </c>
      <c r="N81" s="38">
        <v>30400</v>
      </c>
      <c r="O81" s="38">
        <v>54600</v>
      </c>
      <c r="P81" s="38"/>
      <c r="Q81" s="38">
        <v>42500</v>
      </c>
      <c r="R81" s="38">
        <v>38500</v>
      </c>
      <c r="S81" s="38">
        <v>34400</v>
      </c>
      <c r="T81" s="38">
        <v>31700</v>
      </c>
      <c r="U81" s="38">
        <v>26300</v>
      </c>
      <c r="V81" s="38">
        <v>27700</v>
      </c>
      <c r="W81" s="38">
        <v>14500</v>
      </c>
      <c r="X81" s="38">
        <v>10300</v>
      </c>
    </row>
    <row r="82" spans="1:24" s="1" customFormat="1" ht="80.25" customHeight="1">
      <c r="A82" s="58" t="s">
        <v>40</v>
      </c>
      <c r="B82" s="54" t="s">
        <v>73</v>
      </c>
      <c r="C82" s="56">
        <v>10</v>
      </c>
      <c r="D82" s="19" t="str">
        <f>$B$1</f>
        <v>до 31 января</v>
      </c>
      <c r="E82" s="37">
        <f aca="true" t="shared" si="32" ref="E82:X84">ROUND(E83*(100-$B$2)/10000,0)*100</f>
        <v>66800</v>
      </c>
      <c r="F82" s="37">
        <f t="shared" si="32"/>
        <v>59300</v>
      </c>
      <c r="G82" s="37">
        <f t="shared" si="32"/>
        <v>27100</v>
      </c>
      <c r="H82" s="37">
        <f t="shared" si="32"/>
        <v>56900</v>
      </c>
      <c r="I82" s="37">
        <f t="shared" si="32"/>
        <v>55700</v>
      </c>
      <c r="J82" s="37">
        <f t="shared" si="32"/>
        <v>50700</v>
      </c>
      <c r="K82" s="37">
        <f t="shared" si="32"/>
        <v>54400</v>
      </c>
      <c r="L82" s="37">
        <f t="shared" si="32"/>
        <v>54400</v>
      </c>
      <c r="M82" s="37">
        <f t="shared" si="32"/>
        <v>39600</v>
      </c>
      <c r="N82" s="37">
        <f t="shared" si="32"/>
        <v>32100</v>
      </c>
      <c r="O82" s="37">
        <f t="shared" si="32"/>
        <v>54400</v>
      </c>
      <c r="P82" s="37">
        <f t="shared" si="32"/>
        <v>0</v>
      </c>
      <c r="Q82" s="37">
        <f t="shared" si="32"/>
        <v>43200</v>
      </c>
      <c r="R82" s="37">
        <f t="shared" si="32"/>
        <v>39600</v>
      </c>
      <c r="S82" s="37">
        <f t="shared" si="32"/>
        <v>35800</v>
      </c>
      <c r="T82" s="37">
        <f t="shared" si="32"/>
        <v>33300</v>
      </c>
      <c r="U82" s="37">
        <f t="shared" si="32"/>
        <v>28300</v>
      </c>
      <c r="V82" s="37">
        <f t="shared" si="32"/>
        <v>29600</v>
      </c>
      <c r="W82" s="37">
        <f t="shared" si="32"/>
        <v>17200</v>
      </c>
      <c r="X82" s="37">
        <f t="shared" si="32"/>
        <v>13300</v>
      </c>
    </row>
    <row r="83" spans="1:24" s="1" customFormat="1" ht="80.25" customHeight="1">
      <c r="A83" s="59"/>
      <c r="B83" s="55"/>
      <c r="C83" s="57"/>
      <c r="D83" s="20" t="s">
        <v>43</v>
      </c>
      <c r="E83" s="38">
        <v>72600</v>
      </c>
      <c r="F83" s="38">
        <v>64500</v>
      </c>
      <c r="G83" s="38">
        <v>29500</v>
      </c>
      <c r="H83" s="38">
        <v>61800</v>
      </c>
      <c r="I83" s="38">
        <v>60500</v>
      </c>
      <c r="J83" s="38">
        <v>55100</v>
      </c>
      <c r="K83" s="38">
        <v>59100</v>
      </c>
      <c r="L83" s="38">
        <v>59100</v>
      </c>
      <c r="M83" s="38">
        <v>43000</v>
      </c>
      <c r="N83" s="38">
        <v>34900</v>
      </c>
      <c r="O83" s="38">
        <v>59100</v>
      </c>
      <c r="P83" s="38"/>
      <c r="Q83" s="38">
        <v>47000</v>
      </c>
      <c r="R83" s="38">
        <v>43000</v>
      </c>
      <c r="S83" s="38">
        <v>38900</v>
      </c>
      <c r="T83" s="38">
        <v>36200</v>
      </c>
      <c r="U83" s="38">
        <v>30800</v>
      </c>
      <c r="V83" s="38">
        <v>32200</v>
      </c>
      <c r="W83" s="38">
        <v>18700</v>
      </c>
      <c r="X83" s="38">
        <v>14500</v>
      </c>
    </row>
    <row r="84" spans="1:24" s="1" customFormat="1" ht="80.25" customHeight="1">
      <c r="A84" s="58" t="s">
        <v>40</v>
      </c>
      <c r="B84" s="54" t="s">
        <v>143</v>
      </c>
      <c r="C84" s="56">
        <v>10</v>
      </c>
      <c r="D84" s="19" t="str">
        <f>$B$1</f>
        <v>до 31 января</v>
      </c>
      <c r="E84" s="37">
        <f t="shared" si="32"/>
        <v>47100</v>
      </c>
      <c r="F84" s="37">
        <f t="shared" si="32"/>
        <v>42700</v>
      </c>
      <c r="G84" s="37">
        <f t="shared" si="32"/>
        <v>23300</v>
      </c>
      <c r="H84" s="37">
        <f t="shared" si="32"/>
        <v>41100</v>
      </c>
      <c r="I84" s="37">
        <f t="shared" si="32"/>
        <v>40400</v>
      </c>
      <c r="J84" s="37">
        <f t="shared" si="32"/>
        <v>37400</v>
      </c>
      <c r="K84" s="37">
        <f t="shared" si="32"/>
        <v>39700</v>
      </c>
      <c r="L84" s="37">
        <f t="shared" si="32"/>
        <v>39700</v>
      </c>
      <c r="M84" s="37">
        <f t="shared" si="32"/>
        <v>30700</v>
      </c>
      <c r="N84" s="37">
        <f t="shared" si="32"/>
        <v>26300</v>
      </c>
      <c r="O84" s="37">
        <f t="shared" si="32"/>
        <v>40800</v>
      </c>
      <c r="P84" s="37">
        <f t="shared" si="32"/>
        <v>35200</v>
      </c>
      <c r="Q84" s="37">
        <f t="shared" si="32"/>
        <v>32900</v>
      </c>
      <c r="R84" s="37">
        <f t="shared" si="32"/>
        <v>30700</v>
      </c>
      <c r="S84" s="37">
        <f t="shared" si="32"/>
        <v>28500</v>
      </c>
      <c r="T84" s="37">
        <f t="shared" si="32"/>
        <v>27000</v>
      </c>
      <c r="U84" s="37">
        <f t="shared" si="32"/>
        <v>24000</v>
      </c>
      <c r="V84" s="37">
        <f t="shared" si="32"/>
        <v>24800</v>
      </c>
      <c r="W84" s="37">
        <f t="shared" si="32"/>
        <v>17500</v>
      </c>
      <c r="X84" s="37">
        <f t="shared" si="32"/>
        <v>15200</v>
      </c>
    </row>
    <row r="85" spans="1:24" s="1" customFormat="1" ht="80.25" customHeight="1">
      <c r="A85" s="59"/>
      <c r="B85" s="55"/>
      <c r="C85" s="57"/>
      <c r="D85" s="20" t="s">
        <v>43</v>
      </c>
      <c r="E85" s="38">
        <v>51200</v>
      </c>
      <c r="F85" s="38">
        <v>46400</v>
      </c>
      <c r="G85" s="38">
        <v>25300</v>
      </c>
      <c r="H85" s="38">
        <v>44700</v>
      </c>
      <c r="I85" s="38">
        <v>43900</v>
      </c>
      <c r="J85" s="38">
        <v>40700</v>
      </c>
      <c r="K85" s="38">
        <v>43100</v>
      </c>
      <c r="L85" s="38">
        <v>43100</v>
      </c>
      <c r="M85" s="38">
        <v>33400</v>
      </c>
      <c r="N85" s="38">
        <v>28600</v>
      </c>
      <c r="O85" s="38">
        <v>44300</v>
      </c>
      <c r="P85" s="38">
        <v>38300</v>
      </c>
      <c r="Q85" s="38">
        <v>35800</v>
      </c>
      <c r="R85" s="38">
        <v>33400</v>
      </c>
      <c r="S85" s="38">
        <v>31000</v>
      </c>
      <c r="T85" s="38">
        <v>29400</v>
      </c>
      <c r="U85" s="38">
        <v>26100</v>
      </c>
      <c r="V85" s="38">
        <v>27000</v>
      </c>
      <c r="W85" s="38">
        <v>19000</v>
      </c>
      <c r="X85" s="38">
        <v>16500</v>
      </c>
    </row>
    <row r="86" spans="1:24" s="1" customFormat="1" ht="111.75" customHeight="1">
      <c r="A86" s="58" t="s">
        <v>133</v>
      </c>
      <c r="B86" s="54" t="s">
        <v>134</v>
      </c>
      <c r="C86" s="56">
        <v>10</v>
      </c>
      <c r="D86" s="19" t="str">
        <f>$B$1</f>
        <v>до 31 января</v>
      </c>
      <c r="E86" s="37">
        <f aca="true" t="shared" si="33" ref="E86:X86">ROUND(E87*(100-$B$2)/10000,0)*100</f>
        <v>28400</v>
      </c>
      <c r="F86" s="37">
        <f t="shared" si="33"/>
        <v>25100</v>
      </c>
      <c r="G86" s="37">
        <f t="shared" si="33"/>
        <v>11100</v>
      </c>
      <c r="H86" s="37">
        <f t="shared" si="33"/>
        <v>24100</v>
      </c>
      <c r="I86" s="37">
        <f t="shared" si="33"/>
        <v>23600</v>
      </c>
      <c r="J86" s="37">
        <f t="shared" si="33"/>
        <v>21300</v>
      </c>
      <c r="K86" s="37">
        <f t="shared" si="33"/>
        <v>23000</v>
      </c>
      <c r="L86" s="37">
        <f t="shared" si="33"/>
        <v>23000</v>
      </c>
      <c r="M86" s="37">
        <f t="shared" si="33"/>
        <v>16600</v>
      </c>
      <c r="N86" s="37">
        <f t="shared" si="33"/>
        <v>13300</v>
      </c>
      <c r="O86" s="37">
        <f t="shared" si="33"/>
        <v>23000</v>
      </c>
      <c r="P86" s="37">
        <f t="shared" si="33"/>
        <v>19800</v>
      </c>
      <c r="Q86" s="37">
        <f t="shared" si="33"/>
        <v>18100</v>
      </c>
      <c r="R86" s="37">
        <f t="shared" si="33"/>
        <v>16600</v>
      </c>
      <c r="S86" s="37">
        <f t="shared" si="33"/>
        <v>14900</v>
      </c>
      <c r="T86" s="37">
        <f t="shared" si="33"/>
        <v>13800</v>
      </c>
      <c r="U86" s="37">
        <f t="shared" si="33"/>
        <v>11700</v>
      </c>
      <c r="V86" s="37">
        <f t="shared" si="33"/>
        <v>12200</v>
      </c>
      <c r="W86" s="37">
        <f t="shared" si="33"/>
        <v>6900</v>
      </c>
      <c r="X86" s="37">
        <f t="shared" si="33"/>
        <v>5200</v>
      </c>
    </row>
    <row r="87" spans="1:24" s="1" customFormat="1" ht="111.75" customHeight="1">
      <c r="A87" s="59"/>
      <c r="B87" s="55"/>
      <c r="C87" s="57"/>
      <c r="D87" s="20" t="s">
        <v>43</v>
      </c>
      <c r="E87" s="38">
        <v>30900</v>
      </c>
      <c r="F87" s="38">
        <v>27300</v>
      </c>
      <c r="G87" s="38">
        <v>12100</v>
      </c>
      <c r="H87" s="38">
        <v>26200</v>
      </c>
      <c r="I87" s="38">
        <v>25600</v>
      </c>
      <c r="J87" s="38">
        <v>23200</v>
      </c>
      <c r="K87" s="38">
        <v>25000</v>
      </c>
      <c r="L87" s="38">
        <v>25000</v>
      </c>
      <c r="M87" s="38">
        <v>18000</v>
      </c>
      <c r="N87" s="38">
        <v>14500</v>
      </c>
      <c r="O87" s="38">
        <v>25000</v>
      </c>
      <c r="P87" s="38">
        <v>21500</v>
      </c>
      <c r="Q87" s="38">
        <v>19700</v>
      </c>
      <c r="R87" s="38">
        <v>18000</v>
      </c>
      <c r="S87" s="38">
        <v>16200</v>
      </c>
      <c r="T87" s="38">
        <v>15000</v>
      </c>
      <c r="U87" s="38">
        <v>12700</v>
      </c>
      <c r="V87" s="38">
        <v>13300</v>
      </c>
      <c r="W87" s="38">
        <v>7500</v>
      </c>
      <c r="X87" s="38">
        <v>5600</v>
      </c>
    </row>
    <row r="88" spans="1:24" s="1" customFormat="1" ht="80.25" customHeight="1">
      <c r="A88" s="58" t="s">
        <v>55</v>
      </c>
      <c r="B88" s="54" t="s">
        <v>84</v>
      </c>
      <c r="C88" s="56">
        <v>9</v>
      </c>
      <c r="D88" s="19" t="str">
        <f>$B$1</f>
        <v>до 31 января</v>
      </c>
      <c r="E88" s="37">
        <f aca="true" t="shared" si="34" ref="E88:X88">ROUND(E89*(100-$B$2)/10000,0)*100</f>
        <v>49800</v>
      </c>
      <c r="F88" s="37">
        <f t="shared" si="34"/>
        <v>44000</v>
      </c>
      <c r="G88" s="37">
        <f t="shared" si="34"/>
        <v>19000</v>
      </c>
      <c r="H88" s="37">
        <f t="shared" si="34"/>
        <v>42000</v>
      </c>
      <c r="I88" s="37">
        <f t="shared" si="34"/>
        <v>41000</v>
      </c>
      <c r="J88" s="37">
        <f t="shared" si="34"/>
        <v>37300</v>
      </c>
      <c r="K88" s="37">
        <f t="shared" si="34"/>
        <v>40100</v>
      </c>
      <c r="L88" s="37">
        <f t="shared" si="34"/>
        <v>40100</v>
      </c>
      <c r="M88" s="37">
        <f t="shared" si="34"/>
        <v>28500</v>
      </c>
      <c r="N88" s="37">
        <f t="shared" si="34"/>
        <v>22800</v>
      </c>
      <c r="O88" s="37">
        <f t="shared" si="34"/>
        <v>40100</v>
      </c>
      <c r="P88" s="37">
        <f t="shared" si="34"/>
        <v>0</v>
      </c>
      <c r="Q88" s="37">
        <f t="shared" si="34"/>
        <v>31500</v>
      </c>
      <c r="R88" s="37">
        <f t="shared" si="34"/>
        <v>28500</v>
      </c>
      <c r="S88" s="37">
        <f t="shared" si="34"/>
        <v>25700</v>
      </c>
      <c r="T88" s="37">
        <f t="shared" si="34"/>
        <v>23700</v>
      </c>
      <c r="U88" s="37">
        <f t="shared" si="34"/>
        <v>19900</v>
      </c>
      <c r="V88" s="37">
        <f t="shared" si="34"/>
        <v>20900</v>
      </c>
      <c r="W88" s="37">
        <f t="shared" si="34"/>
        <v>11400</v>
      </c>
      <c r="X88" s="37">
        <f t="shared" si="34"/>
        <v>8400</v>
      </c>
    </row>
    <row r="89" spans="1:24" s="1" customFormat="1" ht="80.25" customHeight="1">
      <c r="A89" s="59"/>
      <c r="B89" s="55"/>
      <c r="C89" s="57"/>
      <c r="D89" s="20" t="s">
        <v>43</v>
      </c>
      <c r="E89" s="38">
        <v>54100</v>
      </c>
      <c r="F89" s="38">
        <v>47800</v>
      </c>
      <c r="G89" s="38">
        <v>20600</v>
      </c>
      <c r="H89" s="38">
        <v>45700</v>
      </c>
      <c r="I89" s="38">
        <v>44600</v>
      </c>
      <c r="J89" s="38">
        <v>40500</v>
      </c>
      <c r="K89" s="38">
        <v>43600</v>
      </c>
      <c r="L89" s="38">
        <v>43600</v>
      </c>
      <c r="M89" s="38">
        <v>31000</v>
      </c>
      <c r="N89" s="38">
        <v>24800</v>
      </c>
      <c r="O89" s="38">
        <v>43600</v>
      </c>
      <c r="P89" s="38"/>
      <c r="Q89" s="38">
        <v>34200</v>
      </c>
      <c r="R89" s="38">
        <v>31000</v>
      </c>
      <c r="S89" s="38">
        <v>27900</v>
      </c>
      <c r="T89" s="38">
        <v>25800</v>
      </c>
      <c r="U89" s="38">
        <v>21600</v>
      </c>
      <c r="V89" s="38">
        <v>22700</v>
      </c>
      <c r="W89" s="38">
        <v>12400</v>
      </c>
      <c r="X89" s="38">
        <v>9100</v>
      </c>
    </row>
    <row r="90" spans="1:24" s="1" customFormat="1" ht="80.25" customHeight="1">
      <c r="A90" s="58" t="s">
        <v>135</v>
      </c>
      <c r="B90" s="54" t="s">
        <v>136</v>
      </c>
      <c r="C90" s="56">
        <v>6</v>
      </c>
      <c r="D90" s="19" t="str">
        <f>$B$1</f>
        <v>до 31 января</v>
      </c>
      <c r="E90" s="37">
        <f aca="true" t="shared" si="35" ref="E90:X90">ROUND(E91*(100-$B$2)/10000,0)*100</f>
        <v>27200</v>
      </c>
      <c r="F90" s="37">
        <f t="shared" si="35"/>
        <v>24200</v>
      </c>
      <c r="G90" s="37">
        <f t="shared" si="35"/>
        <v>10900</v>
      </c>
      <c r="H90" s="37">
        <f t="shared" si="35"/>
        <v>23200</v>
      </c>
      <c r="I90" s="37">
        <f t="shared" si="35"/>
        <v>22600</v>
      </c>
      <c r="J90" s="37">
        <f t="shared" si="35"/>
        <v>20600</v>
      </c>
      <c r="K90" s="37">
        <f t="shared" si="35"/>
        <v>22200</v>
      </c>
      <c r="L90" s="37">
        <f t="shared" si="35"/>
        <v>22200</v>
      </c>
      <c r="M90" s="37">
        <f t="shared" si="35"/>
        <v>16000</v>
      </c>
      <c r="N90" s="37">
        <f t="shared" si="35"/>
        <v>12900</v>
      </c>
      <c r="O90" s="37">
        <f t="shared" si="35"/>
        <v>22200</v>
      </c>
      <c r="P90" s="37">
        <f t="shared" si="35"/>
        <v>19000</v>
      </c>
      <c r="Q90" s="37">
        <f t="shared" si="35"/>
        <v>17600</v>
      </c>
      <c r="R90" s="37">
        <f t="shared" si="35"/>
        <v>16000</v>
      </c>
      <c r="S90" s="37">
        <f t="shared" si="35"/>
        <v>14400</v>
      </c>
      <c r="T90" s="37">
        <f t="shared" si="35"/>
        <v>13400</v>
      </c>
      <c r="U90" s="37">
        <f t="shared" si="35"/>
        <v>11400</v>
      </c>
      <c r="V90" s="37">
        <f t="shared" si="35"/>
        <v>11900</v>
      </c>
      <c r="W90" s="37">
        <f t="shared" si="35"/>
        <v>6800</v>
      </c>
      <c r="X90" s="37">
        <f t="shared" si="35"/>
        <v>5200</v>
      </c>
    </row>
    <row r="91" spans="1:24" s="1" customFormat="1" ht="80.25" customHeight="1">
      <c r="A91" s="59"/>
      <c r="B91" s="55"/>
      <c r="C91" s="57"/>
      <c r="D91" s="20" t="s">
        <v>43</v>
      </c>
      <c r="E91" s="38">
        <v>29600</v>
      </c>
      <c r="F91" s="38">
        <v>26300</v>
      </c>
      <c r="G91" s="38">
        <v>11800</v>
      </c>
      <c r="H91" s="38">
        <v>25200</v>
      </c>
      <c r="I91" s="38">
        <v>24600</v>
      </c>
      <c r="J91" s="38">
        <v>22400</v>
      </c>
      <c r="K91" s="38">
        <v>24100</v>
      </c>
      <c r="L91" s="38">
        <v>24100</v>
      </c>
      <c r="M91" s="38">
        <v>17400</v>
      </c>
      <c r="N91" s="38">
        <v>14000</v>
      </c>
      <c r="O91" s="38">
        <v>24100</v>
      </c>
      <c r="P91" s="38">
        <v>20700</v>
      </c>
      <c r="Q91" s="38">
        <v>19100</v>
      </c>
      <c r="R91" s="38">
        <v>17400</v>
      </c>
      <c r="S91" s="38">
        <v>15700</v>
      </c>
      <c r="T91" s="38">
        <v>14600</v>
      </c>
      <c r="U91" s="38">
        <v>12400</v>
      </c>
      <c r="V91" s="38">
        <v>12900</v>
      </c>
      <c r="W91" s="38">
        <v>7400</v>
      </c>
      <c r="X91" s="38">
        <v>5600</v>
      </c>
    </row>
    <row r="92" spans="1:24" s="1" customFormat="1" ht="80.25" customHeight="1">
      <c r="A92" s="58" t="s">
        <v>41</v>
      </c>
      <c r="B92" s="54" t="s">
        <v>70</v>
      </c>
      <c r="C92" s="56">
        <v>11</v>
      </c>
      <c r="D92" s="19" t="str">
        <f>$B$1</f>
        <v>до 31 января</v>
      </c>
      <c r="E92" s="37">
        <f aca="true" t="shared" si="36" ref="E92:X92">ROUND(E93*(100-$B$2)/10000,0)*100</f>
        <v>54600</v>
      </c>
      <c r="F92" s="37">
        <f t="shared" si="36"/>
        <v>48400</v>
      </c>
      <c r="G92" s="37">
        <f t="shared" si="36"/>
        <v>21700</v>
      </c>
      <c r="H92" s="37">
        <f t="shared" si="36"/>
        <v>46400</v>
      </c>
      <c r="I92" s="37">
        <f t="shared" si="36"/>
        <v>45300</v>
      </c>
      <c r="J92" s="37">
        <f t="shared" si="36"/>
        <v>41200</v>
      </c>
      <c r="K92" s="37">
        <f t="shared" si="36"/>
        <v>44300</v>
      </c>
      <c r="L92" s="37">
        <f t="shared" si="36"/>
        <v>44300</v>
      </c>
      <c r="M92" s="37">
        <f t="shared" si="36"/>
        <v>32000</v>
      </c>
      <c r="N92" s="37">
        <f t="shared" si="36"/>
        <v>25900</v>
      </c>
      <c r="O92" s="37">
        <f t="shared" si="36"/>
        <v>44300</v>
      </c>
      <c r="P92" s="37">
        <f t="shared" si="36"/>
        <v>0</v>
      </c>
      <c r="Q92" s="37">
        <f t="shared" si="36"/>
        <v>35100</v>
      </c>
      <c r="R92" s="37">
        <f t="shared" si="36"/>
        <v>32000</v>
      </c>
      <c r="S92" s="37">
        <f t="shared" si="36"/>
        <v>28900</v>
      </c>
      <c r="T92" s="37">
        <f t="shared" si="36"/>
        <v>26900</v>
      </c>
      <c r="U92" s="37">
        <f t="shared" si="36"/>
        <v>22700</v>
      </c>
      <c r="V92" s="37">
        <f t="shared" si="36"/>
        <v>23800</v>
      </c>
      <c r="W92" s="37">
        <f t="shared" si="36"/>
        <v>13600</v>
      </c>
      <c r="X92" s="37">
        <f t="shared" si="36"/>
        <v>10400</v>
      </c>
    </row>
    <row r="93" spans="1:24" s="1" customFormat="1" ht="80.25" customHeight="1">
      <c r="A93" s="59"/>
      <c r="B93" s="55"/>
      <c r="C93" s="57"/>
      <c r="D93" s="20" t="s">
        <v>43</v>
      </c>
      <c r="E93" s="38">
        <v>59300</v>
      </c>
      <c r="F93" s="38">
        <v>52600</v>
      </c>
      <c r="G93" s="38">
        <v>23600</v>
      </c>
      <c r="H93" s="38">
        <v>50400</v>
      </c>
      <c r="I93" s="38">
        <v>49200</v>
      </c>
      <c r="J93" s="38">
        <v>44800</v>
      </c>
      <c r="K93" s="38">
        <v>48100</v>
      </c>
      <c r="L93" s="38">
        <v>48100</v>
      </c>
      <c r="M93" s="38">
        <v>34800</v>
      </c>
      <c r="N93" s="38">
        <v>28100</v>
      </c>
      <c r="O93" s="38">
        <v>48100</v>
      </c>
      <c r="P93" s="38"/>
      <c r="Q93" s="38">
        <v>38100</v>
      </c>
      <c r="R93" s="38">
        <v>34800</v>
      </c>
      <c r="S93" s="38">
        <v>31400</v>
      </c>
      <c r="T93" s="38">
        <v>29200</v>
      </c>
      <c r="U93" s="38">
        <v>24700</v>
      </c>
      <c r="V93" s="38">
        <v>25900</v>
      </c>
      <c r="W93" s="38">
        <v>14800</v>
      </c>
      <c r="X93" s="38">
        <v>11300</v>
      </c>
    </row>
    <row r="94" spans="1:24" s="1" customFormat="1" ht="80.25" customHeight="1">
      <c r="A94" s="58" t="s">
        <v>137</v>
      </c>
      <c r="B94" s="54" t="s">
        <v>138</v>
      </c>
      <c r="C94" s="56">
        <v>4</v>
      </c>
      <c r="D94" s="19" t="str">
        <f>$B$1</f>
        <v>до 31 января</v>
      </c>
      <c r="E94" s="37">
        <f aca="true" t="shared" si="37" ref="E94:X94">ROUND(E95*(100-$B$2)/10000,0)*100</f>
        <v>15600</v>
      </c>
      <c r="F94" s="37">
        <f t="shared" si="37"/>
        <v>13900</v>
      </c>
      <c r="G94" s="37">
        <f t="shared" si="37"/>
        <v>6300</v>
      </c>
      <c r="H94" s="37">
        <f t="shared" si="37"/>
        <v>13300</v>
      </c>
      <c r="I94" s="37">
        <f t="shared" si="37"/>
        <v>13100</v>
      </c>
      <c r="J94" s="37">
        <f t="shared" si="37"/>
        <v>11900</v>
      </c>
      <c r="K94" s="37">
        <f t="shared" si="37"/>
        <v>12800</v>
      </c>
      <c r="L94" s="37">
        <f t="shared" si="37"/>
        <v>12800</v>
      </c>
      <c r="M94" s="37">
        <f t="shared" si="37"/>
        <v>9300</v>
      </c>
      <c r="N94" s="37">
        <f t="shared" si="37"/>
        <v>7500</v>
      </c>
      <c r="O94" s="37">
        <f t="shared" si="37"/>
        <v>12800</v>
      </c>
      <c r="P94" s="37">
        <f t="shared" si="37"/>
        <v>11000</v>
      </c>
      <c r="Q94" s="37">
        <f t="shared" si="37"/>
        <v>10100</v>
      </c>
      <c r="R94" s="37">
        <f t="shared" si="37"/>
        <v>9300</v>
      </c>
      <c r="S94" s="37">
        <f t="shared" si="37"/>
        <v>8400</v>
      </c>
      <c r="T94" s="37">
        <f t="shared" si="37"/>
        <v>7800</v>
      </c>
      <c r="U94" s="37">
        <f t="shared" si="37"/>
        <v>6600</v>
      </c>
      <c r="V94" s="37">
        <f t="shared" si="37"/>
        <v>6900</v>
      </c>
      <c r="W94" s="37">
        <f t="shared" si="37"/>
        <v>4000</v>
      </c>
      <c r="X94" s="37">
        <f t="shared" si="37"/>
        <v>3100</v>
      </c>
    </row>
    <row r="95" spans="1:24" s="1" customFormat="1" ht="80.25" customHeight="1">
      <c r="A95" s="59"/>
      <c r="B95" s="55"/>
      <c r="C95" s="57"/>
      <c r="D95" s="20" t="s">
        <v>43</v>
      </c>
      <c r="E95" s="38">
        <v>17000</v>
      </c>
      <c r="F95" s="38">
        <v>15100</v>
      </c>
      <c r="G95" s="38">
        <v>6900</v>
      </c>
      <c r="H95" s="38">
        <v>14500</v>
      </c>
      <c r="I95" s="38">
        <v>14200</v>
      </c>
      <c r="J95" s="38">
        <v>12900</v>
      </c>
      <c r="K95" s="38">
        <v>13900</v>
      </c>
      <c r="L95" s="38">
        <v>13900</v>
      </c>
      <c r="M95" s="38">
        <v>10100</v>
      </c>
      <c r="N95" s="38">
        <v>8200</v>
      </c>
      <c r="O95" s="38">
        <v>13900</v>
      </c>
      <c r="P95" s="38">
        <v>12000</v>
      </c>
      <c r="Q95" s="38">
        <v>11000</v>
      </c>
      <c r="R95" s="38">
        <v>10100</v>
      </c>
      <c r="S95" s="38">
        <v>9100</v>
      </c>
      <c r="T95" s="38">
        <v>8500</v>
      </c>
      <c r="U95" s="38">
        <v>7200</v>
      </c>
      <c r="V95" s="38">
        <v>7500</v>
      </c>
      <c r="W95" s="38">
        <v>4400</v>
      </c>
      <c r="X95" s="38">
        <v>3400</v>
      </c>
    </row>
    <row r="96" spans="1:24" s="1" customFormat="1" ht="80.25" customHeight="1">
      <c r="A96" s="58" t="s">
        <v>56</v>
      </c>
      <c r="B96" s="54" t="s">
        <v>95</v>
      </c>
      <c r="C96" s="56">
        <v>3</v>
      </c>
      <c r="D96" s="19" t="str">
        <f>$B$1</f>
        <v>до 31 января</v>
      </c>
      <c r="E96" s="37">
        <f aca="true" t="shared" si="38" ref="E96:X96">ROUND(E97*(100-$B$2)/10000,0)*100</f>
        <v>14400</v>
      </c>
      <c r="F96" s="37">
        <f t="shared" si="38"/>
        <v>12800</v>
      </c>
      <c r="G96" s="37">
        <f t="shared" si="38"/>
        <v>6200</v>
      </c>
      <c r="H96" s="37">
        <f t="shared" si="38"/>
        <v>12200</v>
      </c>
      <c r="I96" s="37">
        <f t="shared" si="38"/>
        <v>12100</v>
      </c>
      <c r="J96" s="37">
        <f t="shared" si="38"/>
        <v>10900</v>
      </c>
      <c r="K96" s="37">
        <f t="shared" si="38"/>
        <v>11800</v>
      </c>
      <c r="L96" s="37">
        <f t="shared" si="38"/>
        <v>11800</v>
      </c>
      <c r="M96" s="37">
        <f t="shared" si="38"/>
        <v>8600</v>
      </c>
      <c r="N96" s="37">
        <f t="shared" si="38"/>
        <v>7200</v>
      </c>
      <c r="O96" s="37">
        <f t="shared" si="38"/>
        <v>11800</v>
      </c>
      <c r="P96" s="37">
        <f t="shared" si="38"/>
        <v>0</v>
      </c>
      <c r="Q96" s="37">
        <f t="shared" si="38"/>
        <v>9500</v>
      </c>
      <c r="R96" s="37">
        <f t="shared" si="38"/>
        <v>8600</v>
      </c>
      <c r="S96" s="37">
        <f t="shared" si="38"/>
        <v>7900</v>
      </c>
      <c r="T96" s="37">
        <f t="shared" si="38"/>
        <v>7400</v>
      </c>
      <c r="U96" s="37">
        <f t="shared" si="38"/>
        <v>6300</v>
      </c>
      <c r="V96" s="37">
        <f t="shared" si="38"/>
        <v>6600</v>
      </c>
      <c r="W96" s="37">
        <f t="shared" si="38"/>
        <v>3800</v>
      </c>
      <c r="X96" s="37">
        <f t="shared" si="38"/>
        <v>2700</v>
      </c>
    </row>
    <row r="97" spans="1:24" s="1" customFormat="1" ht="80.25" customHeight="1">
      <c r="A97" s="59"/>
      <c r="B97" s="55"/>
      <c r="C97" s="57"/>
      <c r="D97" s="20" t="s">
        <v>43</v>
      </c>
      <c r="E97" s="38">
        <v>15600</v>
      </c>
      <c r="F97" s="38">
        <v>13900</v>
      </c>
      <c r="G97" s="38">
        <v>6700</v>
      </c>
      <c r="H97" s="38">
        <v>13300</v>
      </c>
      <c r="I97" s="38">
        <v>13100</v>
      </c>
      <c r="J97" s="38">
        <v>11900</v>
      </c>
      <c r="K97" s="38">
        <v>12800</v>
      </c>
      <c r="L97" s="38">
        <v>12800</v>
      </c>
      <c r="M97" s="38">
        <v>9400</v>
      </c>
      <c r="N97" s="38">
        <v>7800</v>
      </c>
      <c r="O97" s="38">
        <v>12800</v>
      </c>
      <c r="P97" s="38"/>
      <c r="Q97" s="38">
        <v>10300</v>
      </c>
      <c r="R97" s="38">
        <v>9400</v>
      </c>
      <c r="S97" s="38">
        <v>8600</v>
      </c>
      <c r="T97" s="38">
        <v>8000</v>
      </c>
      <c r="U97" s="38">
        <v>6900</v>
      </c>
      <c r="V97" s="38">
        <v>7200</v>
      </c>
      <c r="W97" s="38">
        <v>4100</v>
      </c>
      <c r="X97" s="38">
        <v>2900</v>
      </c>
    </row>
    <row r="98" spans="1:24" s="1" customFormat="1" ht="45.75" customHeight="1">
      <c r="A98" s="53" t="s">
        <v>142</v>
      </c>
      <c r="B98" s="49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</row>
    <row r="99" spans="1:24" s="1" customFormat="1" ht="42.75" customHeight="1">
      <c r="A99" s="53" t="s">
        <v>152</v>
      </c>
      <c r="B99" s="49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</row>
    <row r="100" spans="1:24" s="1" customFormat="1" ht="42.75" customHeight="1">
      <c r="A100" s="53" t="s">
        <v>162</v>
      </c>
      <c r="B100" s="49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</row>
    <row r="101" spans="1:24" s="1" customFormat="1" ht="36" customHeight="1">
      <c r="A101" s="7"/>
      <c r="B101" s="7"/>
      <c r="C101" s="7"/>
      <c r="D101" s="8"/>
      <c r="E101" s="9"/>
      <c r="F101" s="9"/>
      <c r="G101" s="9"/>
      <c r="H101" s="9"/>
      <c r="I101" s="9"/>
      <c r="J101" s="9"/>
      <c r="K101" s="9"/>
      <c r="L101" s="4"/>
      <c r="M101" s="4"/>
      <c r="N101" s="4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s="1" customFormat="1" ht="36.75" customHeight="1">
      <c r="A102" s="25" t="s">
        <v>18</v>
      </c>
      <c r="B102" s="26"/>
      <c r="C102" s="27"/>
      <c r="D102" s="25" t="s">
        <v>19</v>
      </c>
      <c r="E102" s="26"/>
      <c r="F102" s="26"/>
      <c r="G102" s="28"/>
      <c r="H102" s="28"/>
      <c r="I102" s="11"/>
      <c r="J102" s="11"/>
      <c r="K102" s="11"/>
      <c r="L102" s="4"/>
      <c r="M102" s="4"/>
      <c r="N102" s="4"/>
      <c r="O102" s="12"/>
      <c r="P102" s="11"/>
      <c r="Q102" s="11"/>
      <c r="R102" s="11"/>
      <c r="S102" s="11"/>
      <c r="T102" s="11"/>
      <c r="U102" s="12"/>
      <c r="V102" s="12"/>
      <c r="W102" s="12"/>
      <c r="X102" s="12"/>
    </row>
    <row r="103" spans="1:24" s="1" customFormat="1" ht="36.75" customHeight="1">
      <c r="A103" s="29" t="s">
        <v>20</v>
      </c>
      <c r="B103" s="26"/>
      <c r="C103" s="27"/>
      <c r="D103" s="30" t="s">
        <v>60</v>
      </c>
      <c r="E103" s="26"/>
      <c r="F103" s="26"/>
      <c r="G103" s="31"/>
      <c r="H103" s="32" t="s">
        <v>38</v>
      </c>
      <c r="I103" s="12"/>
      <c r="J103" s="12"/>
      <c r="K103" s="13"/>
      <c r="L103" s="4"/>
      <c r="M103" s="4"/>
      <c r="N103" s="4"/>
      <c r="O103" s="12"/>
      <c r="P103" s="12"/>
      <c r="Q103" s="12"/>
      <c r="R103" s="12"/>
      <c r="S103" s="11"/>
      <c r="T103" s="11"/>
      <c r="U103" s="12"/>
      <c r="V103" s="12"/>
      <c r="W103" s="12"/>
      <c r="X103" s="12"/>
    </row>
    <row r="104" spans="1:24" s="1" customFormat="1" ht="36.75" customHeight="1">
      <c r="A104" s="29" t="s">
        <v>21</v>
      </c>
      <c r="B104" s="26"/>
      <c r="C104" s="27"/>
      <c r="D104" s="30" t="s">
        <v>139</v>
      </c>
      <c r="E104" s="26"/>
      <c r="F104" s="26"/>
      <c r="G104" s="31"/>
      <c r="H104" s="32" t="s">
        <v>140</v>
      </c>
      <c r="I104" s="12"/>
      <c r="J104" s="12"/>
      <c r="K104" s="5"/>
      <c r="L104" s="4"/>
      <c r="M104" s="4"/>
      <c r="N104" s="4"/>
      <c r="O104" s="12"/>
      <c r="P104" s="5"/>
      <c r="Q104" s="5"/>
      <c r="R104" s="11"/>
      <c r="S104" s="12"/>
      <c r="T104" s="11"/>
      <c r="U104" s="12"/>
      <c r="V104" s="12"/>
      <c r="W104" s="12"/>
      <c r="X104" s="12"/>
    </row>
    <row r="105" spans="1:24" s="1" customFormat="1" ht="36.75" customHeight="1">
      <c r="A105" s="29" t="s">
        <v>22</v>
      </c>
      <c r="B105" s="26"/>
      <c r="C105" s="27"/>
      <c r="D105" s="30" t="s">
        <v>67</v>
      </c>
      <c r="E105" s="26"/>
      <c r="F105" s="26"/>
      <c r="G105" s="31"/>
      <c r="H105" s="29" t="s">
        <v>96</v>
      </c>
      <c r="I105" s="12"/>
      <c r="J105" s="12"/>
      <c r="K105" s="12"/>
      <c r="L105" s="4"/>
      <c r="M105" s="4"/>
      <c r="N105" s="4"/>
      <c r="O105" s="12"/>
      <c r="P105" s="12"/>
      <c r="Q105" s="12"/>
      <c r="R105" s="12"/>
      <c r="S105" s="11"/>
      <c r="T105" s="12"/>
      <c r="U105" s="12"/>
      <c r="V105" s="12"/>
      <c r="W105" s="12"/>
      <c r="X105" s="12"/>
    </row>
    <row r="106" spans="1:24" s="1" customFormat="1" ht="36.75" customHeight="1">
      <c r="A106" s="29"/>
      <c r="B106" s="26"/>
      <c r="C106" s="27"/>
      <c r="D106" s="30" t="s">
        <v>146</v>
      </c>
      <c r="E106" s="26"/>
      <c r="F106" s="26"/>
      <c r="G106" s="31"/>
      <c r="H106" s="29" t="s">
        <v>148</v>
      </c>
      <c r="S106" s="11"/>
      <c r="T106" s="12"/>
      <c r="U106" s="12"/>
      <c r="V106" s="12"/>
      <c r="W106" s="12"/>
      <c r="X106" s="12"/>
    </row>
    <row r="107" spans="1:24" s="1" customFormat="1" ht="36.75" customHeight="1">
      <c r="A107" s="34"/>
      <c r="B107" s="34"/>
      <c r="C107" s="34"/>
      <c r="D107" s="30" t="s">
        <v>61</v>
      </c>
      <c r="E107" s="26"/>
      <c r="F107" s="26"/>
      <c r="G107" s="31"/>
      <c r="H107" s="29" t="s">
        <v>97</v>
      </c>
      <c r="I107" s="12"/>
      <c r="J107" s="12"/>
      <c r="K107" s="12"/>
      <c r="L107" s="4"/>
      <c r="M107" s="4"/>
      <c r="N107" s="4"/>
      <c r="O107" s="12"/>
      <c r="P107" s="12"/>
      <c r="Q107" s="12"/>
      <c r="R107" s="12"/>
      <c r="S107" s="12"/>
      <c r="T107" s="10"/>
      <c r="U107" s="10"/>
      <c r="V107" s="14"/>
      <c r="W107" s="10"/>
      <c r="X107" s="10"/>
    </row>
    <row r="108" spans="1:24" s="1" customFormat="1" ht="36.75" customHeight="1">
      <c r="A108" s="26"/>
      <c r="B108" s="34"/>
      <c r="C108" s="34"/>
      <c r="D108" s="30" t="s">
        <v>61</v>
      </c>
      <c r="E108" s="33"/>
      <c r="F108" s="33"/>
      <c r="G108" s="31"/>
      <c r="H108" s="29" t="s">
        <v>98</v>
      </c>
      <c r="J108" s="12"/>
      <c r="K108" s="5"/>
      <c r="L108" s="4"/>
      <c r="M108" s="4"/>
      <c r="N108" s="4"/>
      <c r="O108" s="12"/>
      <c r="P108" s="5"/>
      <c r="Q108" s="5"/>
      <c r="R108" s="11"/>
      <c r="S108" s="15"/>
      <c r="T108" s="10"/>
      <c r="U108" s="10"/>
      <c r="V108" s="10"/>
      <c r="W108" s="10"/>
      <c r="X108" s="10"/>
    </row>
    <row r="109" spans="1:24" s="1" customFormat="1" ht="36.75" customHeight="1">
      <c r="A109" s="34"/>
      <c r="B109" s="34"/>
      <c r="C109" s="34"/>
      <c r="D109" s="30" t="s">
        <v>123</v>
      </c>
      <c r="E109" s="26"/>
      <c r="F109" s="26"/>
      <c r="G109" s="31"/>
      <c r="H109" s="32" t="s">
        <v>122</v>
      </c>
      <c r="I109" s="12"/>
      <c r="J109" s="12"/>
      <c r="K109" s="12"/>
      <c r="L109"/>
      <c r="M109"/>
      <c r="N109"/>
      <c r="O109" s="12"/>
      <c r="P109" s="5"/>
      <c r="Q109" s="5"/>
      <c r="R109" s="12"/>
      <c r="S109" s="10"/>
      <c r="T109" s="12"/>
      <c r="U109" s="12"/>
      <c r="V109" s="12"/>
      <c r="W109" s="12"/>
      <c r="X109" s="12"/>
    </row>
    <row r="110" spans="1:24" s="3" customFormat="1" ht="36.75" customHeight="1">
      <c r="A110" s="26"/>
      <c r="B110" s="35"/>
      <c r="C110" s="35"/>
      <c r="D110" s="30" t="s">
        <v>62</v>
      </c>
      <c r="E110" s="33"/>
      <c r="F110" s="33"/>
      <c r="G110" s="31"/>
      <c r="H110" s="29" t="s">
        <v>99</v>
      </c>
      <c r="I110" s="12"/>
      <c r="J110" s="12"/>
      <c r="K110" s="5"/>
      <c r="L110"/>
      <c r="M110"/>
      <c r="N110"/>
      <c r="O110" s="12"/>
      <c r="P110" s="5"/>
      <c r="Q110" s="5"/>
      <c r="R110" s="15"/>
      <c r="S110" s="12"/>
      <c r="T110" s="10"/>
      <c r="U110" s="10"/>
      <c r="V110" s="10"/>
      <c r="W110" s="10"/>
      <c r="X110" s="10"/>
    </row>
    <row r="111" spans="1:24" s="1" customFormat="1" ht="36.75" customHeight="1">
      <c r="A111" s="26"/>
      <c r="B111" s="35"/>
      <c r="C111" s="35"/>
      <c r="D111" s="30" t="s">
        <v>62</v>
      </c>
      <c r="E111" s="33"/>
      <c r="F111" s="33"/>
      <c r="G111" s="31"/>
      <c r="H111" s="29" t="s">
        <v>100</v>
      </c>
      <c r="I111" s="12"/>
      <c r="J111" s="12"/>
      <c r="K111" s="13"/>
      <c r="L111"/>
      <c r="M111"/>
      <c r="N111"/>
      <c r="O111" s="10"/>
      <c r="P111" s="13"/>
      <c r="Q111" s="13"/>
      <c r="R111" s="12"/>
      <c r="S111" s="10"/>
      <c r="T111" s="16"/>
      <c r="U111" s="16"/>
      <c r="V111" s="16"/>
      <c r="W111" s="16"/>
      <c r="X111" s="16"/>
    </row>
    <row r="112" spans="1:24" s="1" customFormat="1" ht="36.75" customHeight="1">
      <c r="A112" s="26"/>
      <c r="B112" s="35"/>
      <c r="C112" s="35"/>
      <c r="D112" s="30" t="s">
        <v>62</v>
      </c>
      <c r="E112" s="33"/>
      <c r="F112" s="33"/>
      <c r="G112" s="31"/>
      <c r="H112" s="29" t="s">
        <v>149</v>
      </c>
      <c r="I112" s="12"/>
      <c r="J112" s="12"/>
      <c r="K112" s="13"/>
      <c r="L112"/>
      <c r="M112"/>
      <c r="N112"/>
      <c r="O112" s="12"/>
      <c r="P112" s="13"/>
      <c r="Q112" s="13"/>
      <c r="R112" s="10"/>
      <c r="S112" s="16"/>
      <c r="T112" s="12"/>
      <c r="U112" s="12"/>
      <c r="V112" s="12"/>
      <c r="W112" s="12"/>
      <c r="X112" s="12"/>
    </row>
    <row r="113" spans="1:24" s="1" customFormat="1" ht="36.75" customHeight="1">
      <c r="A113" s="26"/>
      <c r="B113" s="35"/>
      <c r="C113" s="35"/>
      <c r="D113" s="30" t="s">
        <v>68</v>
      </c>
      <c r="E113" s="26"/>
      <c r="F113" s="26"/>
      <c r="G113" s="31"/>
      <c r="H113" s="32" t="s">
        <v>63</v>
      </c>
      <c r="I113" s="12"/>
      <c r="J113" s="12"/>
      <c r="K113" s="13"/>
      <c r="L113"/>
      <c r="M113"/>
      <c r="N113"/>
      <c r="O113" s="12"/>
      <c r="P113" s="13"/>
      <c r="Q113" s="13"/>
      <c r="R113" s="16"/>
      <c r="S113" s="16"/>
      <c r="T113" s="12"/>
      <c r="U113" s="12"/>
      <c r="V113" s="12"/>
      <c r="W113" s="12"/>
      <c r="X113" s="12"/>
    </row>
    <row r="114" spans="1:24" ht="36.75" customHeight="1">
      <c r="A114" s="26"/>
      <c r="B114" s="26"/>
      <c r="C114" s="26"/>
      <c r="D114" s="30" t="s">
        <v>64</v>
      </c>
      <c r="E114" s="26"/>
      <c r="F114" s="26"/>
      <c r="G114" s="31"/>
      <c r="H114" s="30" t="s">
        <v>101</v>
      </c>
      <c r="I114" s="12"/>
      <c r="J114" s="13"/>
      <c r="K114" s="13"/>
      <c r="O114" s="12"/>
      <c r="P114" s="13"/>
      <c r="Q114" s="13"/>
      <c r="R114" s="16"/>
      <c r="S114" s="18"/>
      <c r="T114" s="18"/>
      <c r="U114" s="18"/>
      <c r="V114" s="18"/>
      <c r="W114" s="18"/>
      <c r="X114" s="18"/>
    </row>
    <row r="115" spans="1:24" ht="36.75" customHeight="1">
      <c r="A115" s="26"/>
      <c r="B115" s="26"/>
      <c r="C115" s="26"/>
      <c r="D115" s="30" t="s">
        <v>64</v>
      </c>
      <c r="E115" s="33"/>
      <c r="F115" s="33"/>
      <c r="G115" s="31"/>
      <c r="H115" s="30" t="s">
        <v>102</v>
      </c>
      <c r="J115" s="6"/>
      <c r="K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:24" s="1" customFormat="1" ht="36.75" customHeight="1">
      <c r="A116" s="26"/>
      <c r="B116" s="26"/>
      <c r="C116" s="36"/>
      <c r="D116" s="30" t="s">
        <v>64</v>
      </c>
      <c r="E116" s="33"/>
      <c r="F116" s="33"/>
      <c r="G116" s="31"/>
      <c r="H116" s="30" t="s">
        <v>103</v>
      </c>
      <c r="I116"/>
      <c r="J116" s="6"/>
      <c r="K116" s="18"/>
      <c r="L116"/>
      <c r="M116"/>
      <c r="N116"/>
      <c r="O116" s="18"/>
      <c r="P116" s="18"/>
      <c r="Q116" s="18"/>
      <c r="R116" s="18"/>
      <c r="S116" s="13"/>
      <c r="T116" s="13"/>
      <c r="U116" s="13"/>
      <c r="V116" s="13"/>
      <c r="W116" s="13"/>
      <c r="X116" s="13"/>
    </row>
    <row r="117" spans="1:24" ht="36.75" customHeight="1">
      <c r="A117" s="26"/>
      <c r="B117" s="26"/>
      <c r="C117" s="26"/>
      <c r="D117" s="30" t="s">
        <v>124</v>
      </c>
      <c r="E117" s="26"/>
      <c r="F117" s="26"/>
      <c r="G117" s="31"/>
      <c r="H117" s="30" t="s">
        <v>125</v>
      </c>
      <c r="I117" s="13"/>
      <c r="J117" s="13"/>
      <c r="K117" s="13"/>
      <c r="O117" s="12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36.75" customHeight="1">
      <c r="A118" s="31"/>
      <c r="B118" s="26"/>
      <c r="C118" s="26"/>
      <c r="D118" s="30" t="s">
        <v>126</v>
      </c>
      <c r="H118" s="30" t="s">
        <v>127</v>
      </c>
      <c r="I118" s="6"/>
      <c r="J118" s="18"/>
      <c r="K118" s="13"/>
      <c r="O118" s="13"/>
      <c r="P118" s="13"/>
      <c r="Q118" s="13"/>
      <c r="R118" s="13"/>
      <c r="S118" s="18"/>
      <c r="T118" s="18"/>
      <c r="U118" s="18"/>
      <c r="V118" s="18"/>
      <c r="W118" s="18"/>
      <c r="X118" s="18"/>
    </row>
    <row r="119" spans="1:24" ht="36.75" customHeight="1">
      <c r="A119" s="31"/>
      <c r="B119" s="26"/>
      <c r="C119" s="26"/>
      <c r="D119" s="30" t="s">
        <v>150</v>
      </c>
      <c r="H119" s="29" t="s">
        <v>147</v>
      </c>
      <c r="I119" s="6"/>
      <c r="J119" s="13"/>
      <c r="K119" s="18"/>
      <c r="O119" s="13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2:24" ht="36.75" customHeight="1">
      <c r="B120" s="26"/>
      <c r="C120" s="26"/>
      <c r="D120" s="30" t="s">
        <v>65</v>
      </c>
      <c r="E120" s="33"/>
      <c r="F120" s="33"/>
      <c r="G120" s="31"/>
      <c r="H120" s="30" t="s">
        <v>104</v>
      </c>
      <c r="I120" s="13"/>
      <c r="J120" s="13"/>
      <c r="K120" s="18"/>
      <c r="O120" s="13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2:24" ht="36.75" customHeight="1">
      <c r="B121" s="26"/>
      <c r="C121" s="26"/>
      <c r="D121" s="30" t="s">
        <v>65</v>
      </c>
      <c r="E121" s="33"/>
      <c r="F121" s="33"/>
      <c r="G121" s="31"/>
      <c r="H121" s="30" t="s">
        <v>105</v>
      </c>
      <c r="I121" s="13"/>
      <c r="J121" s="13"/>
      <c r="K121" s="18"/>
      <c r="O121" s="13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2:24" ht="33.75">
      <c r="B122" s="13"/>
      <c r="C122" s="13"/>
      <c r="D122" s="30" t="s">
        <v>65</v>
      </c>
      <c r="E122" s="33"/>
      <c r="F122" s="33"/>
      <c r="G122" s="31"/>
      <c r="H122" s="30" t="s">
        <v>106</v>
      </c>
      <c r="I122" s="13"/>
      <c r="J122" s="13"/>
      <c r="K122" s="18"/>
      <c r="O122" s="18"/>
      <c r="P122" s="18"/>
      <c r="Q122" s="18"/>
      <c r="R122" s="18"/>
      <c r="S122" s="13"/>
      <c r="T122" s="13"/>
      <c r="U122" s="13"/>
      <c r="V122" s="13"/>
      <c r="W122" s="13"/>
      <c r="X122" s="13"/>
    </row>
    <row r="123" spans="2:24" ht="33.75">
      <c r="B123" s="13"/>
      <c r="C123" s="13"/>
      <c r="D123" s="30" t="s">
        <v>66</v>
      </c>
      <c r="E123" s="29"/>
      <c r="F123" s="26"/>
      <c r="G123" s="31"/>
      <c r="H123" s="29" t="s">
        <v>107</v>
      </c>
      <c r="J123" s="13"/>
      <c r="K123" s="13"/>
      <c r="O123" s="13"/>
      <c r="P123" s="13"/>
      <c r="Q123" s="13"/>
      <c r="R123" s="13"/>
      <c r="S123" s="18"/>
      <c r="T123" s="18"/>
      <c r="U123" s="18"/>
      <c r="V123" s="18"/>
      <c r="W123" s="18"/>
      <c r="X123" s="18"/>
    </row>
    <row r="124" spans="2:24" ht="33.75">
      <c r="B124" s="13"/>
      <c r="C124" s="13"/>
      <c r="D124" s="30" t="s">
        <v>66</v>
      </c>
      <c r="E124" s="29"/>
      <c r="F124" s="26"/>
      <c r="G124" s="31"/>
      <c r="H124" s="29" t="s">
        <v>108</v>
      </c>
      <c r="I124" s="17"/>
      <c r="J124" s="17"/>
      <c r="K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2:24" ht="33.75">
      <c r="B125" s="13"/>
      <c r="C125" s="13"/>
      <c r="D125" s="31"/>
      <c r="E125" s="31"/>
      <c r="F125" s="31"/>
      <c r="G125" s="31"/>
      <c r="H125" s="32" t="s">
        <v>113</v>
      </c>
      <c r="I125" s="18"/>
      <c r="J125" s="18"/>
      <c r="K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2:24" ht="15">
      <c r="B126" s="13"/>
      <c r="C126" s="13"/>
      <c r="D126" s="13"/>
      <c r="E126" s="13"/>
      <c r="F126" s="13"/>
      <c r="G126" s="13"/>
      <c r="H126" s="18"/>
      <c r="I126" s="18"/>
      <c r="J126" s="18"/>
      <c r="K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2:24" ht="15">
      <c r="B127" s="13"/>
      <c r="C127" s="13"/>
      <c r="D127" s="13"/>
      <c r="E127" s="18"/>
      <c r="F127" s="18"/>
      <c r="G127" s="18"/>
      <c r="H127" s="18"/>
      <c r="I127" s="18"/>
      <c r="J127" s="18"/>
      <c r="K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5:24" ht="15">
      <c r="E128" s="4"/>
      <c r="F128" s="4"/>
      <c r="G128" s="4"/>
      <c r="H128" s="4"/>
      <c r="I128" s="4"/>
      <c r="J128" s="4"/>
      <c r="K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33.75">
      <c r="A129" s="30" t="s">
        <v>109</v>
      </c>
      <c r="E129" s="4"/>
      <c r="F129" s="4"/>
      <c r="G129" s="4"/>
      <c r="H129" s="4"/>
      <c r="I129" s="4"/>
      <c r="J129" s="4"/>
      <c r="K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33">
      <c r="A130" s="29" t="s">
        <v>26</v>
      </c>
      <c r="E130" s="4"/>
      <c r="F130" s="4"/>
      <c r="G130" s="4"/>
      <c r="H130" s="4"/>
      <c r="I130" s="4"/>
      <c r="J130" s="4"/>
      <c r="K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5:24" ht="15">
      <c r="E131" s="4"/>
      <c r="F131" s="4"/>
      <c r="G131" s="4"/>
      <c r="H131" s="4"/>
      <c r="I131" s="4"/>
      <c r="J131" s="4"/>
      <c r="K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5:24" ht="15">
      <c r="E132" s="4"/>
      <c r="F132" s="4"/>
      <c r="G132" s="4"/>
      <c r="H132" s="4"/>
      <c r="I132" s="4"/>
      <c r="J132" s="4"/>
      <c r="K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5:24" ht="15">
      <c r="E133" s="4"/>
      <c r="F133" s="4"/>
      <c r="G133" s="4"/>
      <c r="K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1:24" ht="15">
      <c r="K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1:24" ht="15">
      <c r="K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</sheetData>
  <sheetProtection selectLockedCells="1" selectUnlockedCells="1"/>
  <mergeCells count="143">
    <mergeCell ref="A84:A85"/>
    <mergeCell ref="B84:B85"/>
    <mergeCell ref="C84:C85"/>
    <mergeCell ref="A74:A75"/>
    <mergeCell ref="B74:B75"/>
    <mergeCell ref="A94:A95"/>
    <mergeCell ref="B94:B95"/>
    <mergeCell ref="C94:C95"/>
    <mergeCell ref="A86:A87"/>
    <mergeCell ref="B86:B87"/>
    <mergeCell ref="C86:C87"/>
    <mergeCell ref="A66:A67"/>
    <mergeCell ref="A72:A73"/>
    <mergeCell ref="B72:B73"/>
    <mergeCell ref="C74:C75"/>
    <mergeCell ref="A80:A81"/>
    <mergeCell ref="A90:A91"/>
    <mergeCell ref="B90:B91"/>
    <mergeCell ref="C90:C91"/>
    <mergeCell ref="B66:B67"/>
    <mergeCell ref="C70:C71"/>
    <mergeCell ref="A60:A61"/>
    <mergeCell ref="A50:A51"/>
    <mergeCell ref="A48:A49"/>
    <mergeCell ref="B48:B49"/>
    <mergeCell ref="C48:C49"/>
    <mergeCell ref="C82:C83"/>
    <mergeCell ref="B70:B71"/>
    <mergeCell ref="A64:A65"/>
    <mergeCell ref="B64:B65"/>
    <mergeCell ref="C64:C65"/>
    <mergeCell ref="C30:C31"/>
    <mergeCell ref="B26:B27"/>
    <mergeCell ref="A28:A29"/>
    <mergeCell ref="A32:A33"/>
    <mergeCell ref="B32:B33"/>
    <mergeCell ref="C32:C33"/>
    <mergeCell ref="B28:B29"/>
    <mergeCell ref="C28:C29"/>
    <mergeCell ref="B42:B43"/>
    <mergeCell ref="C42:C43"/>
    <mergeCell ref="C52:C53"/>
    <mergeCell ref="B18:B19"/>
    <mergeCell ref="C18:C19"/>
    <mergeCell ref="A22:A23"/>
    <mergeCell ref="B22:B23"/>
    <mergeCell ref="C22:C23"/>
    <mergeCell ref="A30:A31"/>
    <mergeCell ref="B30:B31"/>
    <mergeCell ref="A12:A13"/>
    <mergeCell ref="B12:B13"/>
    <mergeCell ref="C12:C13"/>
    <mergeCell ref="A18:A19"/>
    <mergeCell ref="B60:B61"/>
    <mergeCell ref="C60:C61"/>
    <mergeCell ref="A40:A41"/>
    <mergeCell ref="B40:B41"/>
    <mergeCell ref="C40:C41"/>
    <mergeCell ref="A42:A43"/>
    <mergeCell ref="E6:N6"/>
    <mergeCell ref="B6:B9"/>
    <mergeCell ref="E2:P2"/>
    <mergeCell ref="E3:P4"/>
    <mergeCell ref="O6:V6"/>
    <mergeCell ref="D6:D9"/>
    <mergeCell ref="C14:C15"/>
    <mergeCell ref="A16:A17"/>
    <mergeCell ref="X6:X9"/>
    <mergeCell ref="A6:A9"/>
    <mergeCell ref="A10:A11"/>
    <mergeCell ref="B10:B11"/>
    <mergeCell ref="C10:C11"/>
    <mergeCell ref="C6:C7"/>
    <mergeCell ref="W6:W9"/>
    <mergeCell ref="L7:N7"/>
    <mergeCell ref="A52:A53"/>
    <mergeCell ref="B52:B53"/>
    <mergeCell ref="A14:A15"/>
    <mergeCell ref="A20:A21"/>
    <mergeCell ref="B20:B21"/>
    <mergeCell ref="C20:C21"/>
    <mergeCell ref="A24:A25"/>
    <mergeCell ref="B24:B25"/>
    <mergeCell ref="C24:C25"/>
    <mergeCell ref="B14:B15"/>
    <mergeCell ref="B44:B45"/>
    <mergeCell ref="C44:C45"/>
    <mergeCell ref="A46:A47"/>
    <mergeCell ref="B46:B47"/>
    <mergeCell ref="C46:C47"/>
    <mergeCell ref="C34:C35"/>
    <mergeCell ref="A38:A39"/>
    <mergeCell ref="B38:B39"/>
    <mergeCell ref="C38:C39"/>
    <mergeCell ref="A44:A45"/>
    <mergeCell ref="B80:B81"/>
    <mergeCell ref="C80:C81"/>
    <mergeCell ref="A56:A57"/>
    <mergeCell ref="B56:B57"/>
    <mergeCell ref="C56:C57"/>
    <mergeCell ref="C66:C67"/>
    <mergeCell ref="A62:A63"/>
    <mergeCell ref="A58:A59"/>
    <mergeCell ref="B58:B59"/>
    <mergeCell ref="C58:C59"/>
    <mergeCell ref="A70:A71"/>
    <mergeCell ref="A76:A77"/>
    <mergeCell ref="B76:B77"/>
    <mergeCell ref="C76:C77"/>
    <mergeCell ref="C72:C73"/>
    <mergeCell ref="A78:A79"/>
    <mergeCell ref="B78:B79"/>
    <mergeCell ref="C78:C79"/>
    <mergeCell ref="B36:B37"/>
    <mergeCell ref="C36:C37"/>
    <mergeCell ref="A34:A35"/>
    <mergeCell ref="B34:B35"/>
    <mergeCell ref="A96:A97"/>
    <mergeCell ref="B96:B97"/>
    <mergeCell ref="C96:C97"/>
    <mergeCell ref="A92:A93"/>
    <mergeCell ref="B92:B93"/>
    <mergeCell ref="C92:C93"/>
    <mergeCell ref="A54:A55"/>
    <mergeCell ref="B54:B55"/>
    <mergeCell ref="C54:C55"/>
    <mergeCell ref="B50:B51"/>
    <mergeCell ref="C50:C51"/>
    <mergeCell ref="A88:A89"/>
    <mergeCell ref="B88:B89"/>
    <mergeCell ref="C88:C89"/>
    <mergeCell ref="A82:A83"/>
    <mergeCell ref="B82:B83"/>
    <mergeCell ref="B16:B17"/>
    <mergeCell ref="C16:C17"/>
    <mergeCell ref="A68:A69"/>
    <mergeCell ref="B68:B69"/>
    <mergeCell ref="C68:C69"/>
    <mergeCell ref="B62:B63"/>
    <mergeCell ref="C62:C63"/>
    <mergeCell ref="C26:C27"/>
    <mergeCell ref="A36:A37"/>
    <mergeCell ref="A26:A27"/>
  </mergeCells>
  <printOptions/>
  <pageMargins left="0.15748031496062992" right="0.15748031496062992" top="0.15748031496062992" bottom="0.15748031496062992" header="0.15748031496062992" footer="0.15748031496062992"/>
  <pageSetup fitToHeight="4" horizontalDpi="300" verticalDpi="300" orientation="landscape" paperSize="9" scale="19" r:id="rId2"/>
  <rowBreaks count="2" manualBreakCount="2">
    <brk id="39" max="23" man="1"/>
    <brk id="69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Еликарова Елена</cp:lastModifiedBy>
  <cp:lastPrinted>2019-01-10T06:24:59Z</cp:lastPrinted>
  <dcterms:created xsi:type="dcterms:W3CDTF">1996-10-08T23:32:33Z</dcterms:created>
  <dcterms:modified xsi:type="dcterms:W3CDTF">2019-01-17T11:39:40Z</dcterms:modified>
  <cp:category/>
  <cp:version/>
  <cp:contentType/>
  <cp:contentStatus/>
  <cp:revision>1</cp:revision>
</cp:coreProperties>
</file>